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firstSheet="1" activeTab="1"/>
  </bookViews>
  <sheets>
    <sheet name="SheetNames" sheetId="1" state="hidden" r:id="rId1"/>
    <sheet name="Summary " sheetId="2" r:id="rId2"/>
    <sheet name="LIM331" sheetId="3" r:id="rId3"/>
    <sheet name="LIM332" sheetId="4" r:id="rId4"/>
    <sheet name="LIM333" sheetId="5" r:id="rId5"/>
    <sheet name="LIM334" sheetId="6" r:id="rId6"/>
    <sheet name="LIM335" sheetId="7" r:id="rId7"/>
    <sheet name="DC33" sheetId="8" r:id="rId8"/>
    <sheet name="LIM341" sheetId="9" r:id="rId9"/>
    <sheet name="LIM343 " sheetId="10" r:id="rId10"/>
    <sheet name="LIM344" sheetId="11" r:id="rId11"/>
    <sheet name="LIM345" sheetId="12" r:id="rId12"/>
    <sheet name="DC34" sheetId="13" r:id="rId13"/>
    <sheet name="LIM351" sheetId="14" r:id="rId14"/>
    <sheet name="LIM353" sheetId="15" r:id="rId15"/>
    <sheet name="LIM354" sheetId="16" r:id="rId16"/>
    <sheet name="LIM355" sheetId="17" r:id="rId17"/>
    <sheet name="DC35" sheetId="18" r:id="rId18"/>
    <sheet name="LIM361" sheetId="19" r:id="rId19"/>
    <sheet name="LIM362" sheetId="20" r:id="rId20"/>
    <sheet name="LIM366" sheetId="21" r:id="rId21"/>
    <sheet name="LIM367" sheetId="22" r:id="rId22"/>
    <sheet name="LIM368" sheetId="23" r:id="rId23"/>
    <sheet name="DC36 " sheetId="24" r:id="rId24"/>
    <sheet name="LIM471" sheetId="25" r:id="rId25"/>
    <sheet name="LIM472" sheetId="26" r:id="rId26"/>
    <sheet name="LIM473" sheetId="27" r:id="rId27"/>
    <sheet name="LIM476" sheetId="28" r:id="rId28"/>
    <sheet name="DC47" sheetId="29" r:id="rId29"/>
  </sheets>
  <definedNames>
    <definedName name="_xlnm.Print_Area" localSheetId="7">'DC33'!$A$1:$T$87</definedName>
    <definedName name="_xlnm.Print_Area" localSheetId="12">'DC34'!$A$1:$T$87</definedName>
    <definedName name="_xlnm.Print_Area" localSheetId="17">'DC35'!$A$1:$T$87</definedName>
    <definedName name="_xlnm.Print_Area" localSheetId="23">'DC36 '!$A$1:$T$87</definedName>
    <definedName name="_xlnm.Print_Area" localSheetId="28">'DC47'!$A$1:$T$87</definedName>
    <definedName name="_xlnm.Print_Area" localSheetId="2">'LIM331'!$A$1:$T$87</definedName>
    <definedName name="_xlnm.Print_Area" localSheetId="3">'LIM332'!$A$1:$T$87</definedName>
    <definedName name="_xlnm.Print_Area" localSheetId="4">'LIM333'!$A$1:$T$87</definedName>
    <definedName name="_xlnm.Print_Area" localSheetId="5">'LIM334'!$A$1:$T$87</definedName>
    <definedName name="_xlnm.Print_Area" localSheetId="6">'LIM335'!$A$1:$T$87</definedName>
    <definedName name="_xlnm.Print_Area" localSheetId="8">'LIM341'!$A$1:$T$87</definedName>
    <definedName name="_xlnm.Print_Area" localSheetId="9">'LIM343 '!$A$1:$T$87</definedName>
    <definedName name="_xlnm.Print_Area" localSheetId="10">'LIM344'!$A$1:$T$87</definedName>
    <definedName name="_xlnm.Print_Area" localSheetId="11">'LIM345'!$A$1:$T$87</definedName>
    <definedName name="_xlnm.Print_Area" localSheetId="13">'LIM351'!$A$1:$T$87</definedName>
    <definedName name="_xlnm.Print_Area" localSheetId="14">'LIM353'!$A$1:$T$87</definedName>
    <definedName name="_xlnm.Print_Area" localSheetId="15">'LIM354'!$A$1:$T$87</definedName>
    <definedName name="_xlnm.Print_Area" localSheetId="16">'LIM355'!$A$1:$T$87</definedName>
    <definedName name="_xlnm.Print_Area" localSheetId="18">'LIM361'!$A$1:$T$87</definedName>
    <definedName name="_xlnm.Print_Area" localSheetId="19">'LIM362'!$A$1:$T$87</definedName>
    <definedName name="_xlnm.Print_Area" localSheetId="20">'LIM366'!$A$1:$T$87</definedName>
    <definedName name="_xlnm.Print_Area" localSheetId="21">'LIM367'!$A$1:$T$87</definedName>
    <definedName name="_xlnm.Print_Area" localSheetId="22">'LIM368'!$A$1:$T$87</definedName>
    <definedName name="_xlnm.Print_Area" localSheetId="24">'LIM471'!$A$1:$T$87</definedName>
    <definedName name="_xlnm.Print_Area" localSheetId="25">'LIM472'!$A$1:$T$87</definedName>
    <definedName name="_xlnm.Print_Area" localSheetId="26">'LIM473'!$A$1:$T$87</definedName>
    <definedName name="_xlnm.Print_Area" localSheetId="27">'LIM476'!$A$1:$T$87</definedName>
    <definedName name="_xlnm.Print_Area" localSheetId="0">'SheetNames'!$A$1:$T$87</definedName>
    <definedName name="_xlnm.Print_Area" localSheetId="1">'Summary '!$A$1:$T$87</definedName>
    <definedName name="_xlnm.Print_Titles" localSheetId="7">'DC33'!$1:$1</definedName>
    <definedName name="_xlnm.Print_Titles" localSheetId="12">'DC34'!$1:$1</definedName>
    <definedName name="_xlnm.Print_Titles" localSheetId="17">'DC35'!$1:$1</definedName>
    <definedName name="_xlnm.Print_Titles" localSheetId="23">'DC36 '!$1:$1</definedName>
    <definedName name="_xlnm.Print_Titles" localSheetId="28">'DC47'!$1:$1</definedName>
    <definedName name="_xlnm.Print_Titles" localSheetId="2">'LIM331'!$1:$1</definedName>
    <definedName name="_xlnm.Print_Titles" localSheetId="3">'LIM332'!$1:$1</definedName>
    <definedName name="_xlnm.Print_Titles" localSheetId="5">'LIM334'!$1:$1</definedName>
    <definedName name="_xlnm.Print_Titles" localSheetId="6">'LIM335'!$1:$1</definedName>
    <definedName name="_xlnm.Print_Titles" localSheetId="8">'LIM341'!$1:$1</definedName>
    <definedName name="_xlnm.Print_Titles" localSheetId="9">'LIM343 '!$1:$1</definedName>
    <definedName name="_xlnm.Print_Titles" localSheetId="10">'LIM344'!$1:$1</definedName>
    <definedName name="_xlnm.Print_Titles" localSheetId="11">'LIM345'!$1:$1</definedName>
    <definedName name="_xlnm.Print_Titles" localSheetId="13">'LIM351'!$1:$1</definedName>
    <definedName name="_xlnm.Print_Titles" localSheetId="14">'LIM353'!$1:$1</definedName>
    <definedName name="_xlnm.Print_Titles" localSheetId="15">'LIM354'!$1:$1</definedName>
    <definedName name="_xlnm.Print_Titles" localSheetId="16">'LIM355'!$1:$1</definedName>
    <definedName name="_xlnm.Print_Titles" localSheetId="18">'LIM361'!$1:$1</definedName>
    <definedName name="_xlnm.Print_Titles" localSheetId="19">'LIM362'!$1:$1</definedName>
    <definedName name="_xlnm.Print_Titles" localSheetId="20">'LIM366'!$1:$1</definedName>
    <definedName name="_xlnm.Print_Titles" localSheetId="21">'LIM367'!$1:$1</definedName>
    <definedName name="_xlnm.Print_Titles" localSheetId="22">'LIM368'!$1:$1</definedName>
    <definedName name="_xlnm.Print_Titles" localSheetId="24">'LIM471'!$1:$1</definedName>
    <definedName name="_xlnm.Print_Titles" localSheetId="25">'LIM472'!$1:$1</definedName>
    <definedName name="_xlnm.Print_Titles" localSheetId="26">'LIM473'!$1:$1</definedName>
    <definedName name="_xlnm.Print_Titles" localSheetId="27">'LIM476'!$1:$1</definedName>
    <definedName name="_xlnm.Print_Titles" localSheetId="0">'SheetNames'!$1:$1</definedName>
  </definedNames>
  <calcPr calcMode="manual" fullCalcOnLoad="1"/>
</workbook>
</file>

<file path=xl/sharedStrings.xml><?xml version="1.0" encoding="utf-8"?>
<sst xmlns="http://schemas.openxmlformats.org/spreadsheetml/2006/main" count="2912" uniqueCount="168">
  <si>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</si>
  <si>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</si>
  <si>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</si>
  <si>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</si>
  <si>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</si>
  <si>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</si>
  <si>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</si>
  <si>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</si>
  <si>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</si>
  <si>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</si>
  <si>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</si>
  <si>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</si>
  <si>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</si>
  <si>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</si>
  <si>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</si>
  <si>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</si>
  <si>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</si>
  <si>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</si>
  <si>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</si>
  <si>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</si>
  <si>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</si>
  <si>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</si>
  <si>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</si>
  <si>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</si>
  <si>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</si>
  <si>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</si>
  <si>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</si>
  <si>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</si>
  <si>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</si>
  <si>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</si>
  <si>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</si>
  <si>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</si>
  <si>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</si>
  <si>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</si>
  <si>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</si>
  <si>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</si>
  <si>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</si>
  <si>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</si>
  <si>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</si>
  <si>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</si>
  <si>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</si>
  <si>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</si>
  <si>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</si>
  <si>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</si>
  <si>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</si>
  <si>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</si>
  <si>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</si>
  <si>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</si>
  <si>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</si>
  <si>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</si>
  <si>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</si>
  <si>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</si>
  <si>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</si>
  <si>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</si>
  <si>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</si>
  <si>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</si>
  <si>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</si>
  <si>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</si>
  <si>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</si>
  <si>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</si>
  <si>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</si>
  <si>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Reason(s) for variation</t>
  </si>
  <si>
    <t>Remedial action</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</si>
  <si>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</si>
  <si>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</si>
  <si>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</si>
  <si>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</si>
  <si>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</si>
  <si>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</si>
  <si>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</si>
  <si>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</si>
  <si>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</si>
  <si>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</si>
  <si>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</si>
  <si>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</si>
  <si>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</si>
  <si>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</si>
  <si>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</si>
  <si>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</si>
  <si>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</si>
  <si>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</si>
  <si>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</si>
  <si>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</si>
  <si>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</si>
  <si>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</si>
  <si>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</si>
  <si>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</si>
  <si>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LIM331</t>
  </si>
  <si>
    <t>LIM332</t>
  </si>
  <si>
    <t>LIM333</t>
  </si>
  <si>
    <t>LIM334</t>
  </si>
  <si>
    <t>LIM335</t>
  </si>
  <si>
    <t>DC33</t>
  </si>
  <si>
    <t>LIM341</t>
  </si>
  <si>
    <t>LIM343</t>
  </si>
  <si>
    <t>LIM344</t>
  </si>
  <si>
    <t>DC34</t>
  </si>
  <si>
    <t>LIM351</t>
  </si>
  <si>
    <t>LIM353</t>
  </si>
  <si>
    <t>LIM354</t>
  </si>
  <si>
    <t>LIM355</t>
  </si>
  <si>
    <t>DC35</t>
  </si>
  <si>
    <t>LIM361</t>
  </si>
  <si>
    <t>LIM362</t>
  </si>
  <si>
    <t>LIM366</t>
  </si>
  <si>
    <t>LIM367</t>
  </si>
  <si>
    <t>DC36</t>
  </si>
  <si>
    <t>LIM471</t>
  </si>
  <si>
    <t>LIM472</t>
  </si>
  <si>
    <t>LIM473</t>
  </si>
  <si>
    <t>DC47</t>
  </si>
  <si>
    <t>Greater Letaba</t>
  </si>
  <si>
    <t>Greater Tzaneen</t>
  </si>
  <si>
    <t>Ba-Phalaborwa</t>
  </si>
  <si>
    <t>Maruleng</t>
  </si>
  <si>
    <t>Musina</t>
  </si>
  <si>
    <t>Thulamela</t>
  </si>
  <si>
    <t>Makhado</t>
  </si>
  <si>
    <t>Vhembe</t>
  </si>
  <si>
    <t>Blouberg</t>
  </si>
  <si>
    <t>Molemole</t>
  </si>
  <si>
    <t>Polokwane</t>
  </si>
  <si>
    <t>Lepelle-Nkumpi</t>
  </si>
  <si>
    <t>Capricorn</t>
  </si>
  <si>
    <t>Thabazimbi</t>
  </si>
  <si>
    <t>Lephalale</t>
  </si>
  <si>
    <t>Bela Bela</t>
  </si>
  <si>
    <t>Mogalakwena</t>
  </si>
  <si>
    <t>Waterberg</t>
  </si>
  <si>
    <t>Ephraim Mogale</t>
  </si>
  <si>
    <t>Elias Motsoaledi</t>
  </si>
  <si>
    <t>Makhuduthamaga</t>
  </si>
  <si>
    <t>Sekhukhune</t>
  </si>
  <si>
    <t>Number of informal settlements targeted for upgrading with upgrading plans</t>
  </si>
  <si>
    <t>Number of sites serviced</t>
  </si>
  <si>
    <t>Greater Giyani</t>
  </si>
  <si>
    <t>Mopani</t>
  </si>
  <si>
    <t>LIM345</t>
  </si>
  <si>
    <t>Makhado-Thulamela</t>
  </si>
  <si>
    <t>LIM368</t>
  </si>
  <si>
    <t>Modimolle-Mookgopong</t>
  </si>
  <si>
    <t>LIM476</t>
  </si>
  <si>
    <t>Summary</t>
  </si>
  <si>
    <t>Limpopo</t>
  </si>
  <si>
    <t>.</t>
  </si>
  <si>
    <t>Percentage density reduction in total informal settlements</t>
  </si>
  <si>
    <t>Fekgomo-Greater Tubatse</t>
  </si>
  <si>
    <t>Statistical indicators on service delivery as at the beginning of 2019/20 (to be completed only at the beginning of the municipal financial year)</t>
  </si>
  <si>
    <t>Backlog as at beginning of 2019/20</t>
  </si>
  <si>
    <t>Target for 2019/20 as per the
SDBIP</t>
  </si>
  <si>
    <t xml:space="preserve">Summary of Actual output for 2019/20 
</t>
  </si>
  <si>
    <t>Actual output for 2019/20
as per Annual Report</t>
  </si>
  <si>
    <t>No performance achieved, the municipality has not finalised the relocation of the 2 informal settlements</t>
  </si>
  <si>
    <t>The indicator is reported in quarter 4</t>
  </si>
  <si>
    <t>QUARTERLY PERFORMANCE REPORTS - 2019/20</t>
  </si>
  <si>
    <t xml:space="preserve">waterberg is not a water service authority nor provider </t>
  </si>
  <si>
    <t xml:space="preserve">waterberg is not a water/ Electricity  service authority nor provider </t>
  </si>
  <si>
    <t xml:space="preserve">Refurblishment Bela-Bela Firestation budgetd . Awaiting handover from Local Municipality </t>
  </si>
  <si>
    <t xml:space="preserve">the Project was moved to 2020/21 FY after Adjustment Budget approved in February 2020 </t>
  </si>
  <si>
    <t xml:space="preserve">No Budget for EPWP Provided for 2019/20 FY  </t>
  </si>
  <si>
    <t xml:space="preserve"> -</t>
  </si>
  <si>
    <t>A meeting was held with the property owners on the 16th March 2020 before the Country went on COVID-19 Lockdown..</t>
  </si>
  <si>
    <t>Township establishment for Portion 74 and 75 of Ivy Dale Agricultural Holdings completed</t>
  </si>
  <si>
    <t>The project is affected by the Budget Cut during the budgeting and will be implemented in the next financial year.</t>
  </si>
  <si>
    <t xml:space="preserve">Projects were stopped due to National lock down and due to Municipal cash flow constrains, Projects could not resume immediately after the easing of lock-down levels. 
</t>
  </si>
  <si>
    <t>Target not achieved due to downward budget adjustment of CRR projects.</t>
  </si>
  <si>
    <t>Target not met due to change of scope that was given to the learner Contractor. The initial scope for construction of 160m concrete storm water channel was to be constructed at Marshal street but due to severe heavy rain fall on site before the Learner Contractor could commence with works, it was evident that the site will require an experienced Contractor to address storm water challenges at Marshal hence an alternate site was given to the learner Contractor and the new scope of works entailed construction of drainage channel of approximately 110m at Bulawayo and river street</t>
  </si>
  <si>
    <t>The indicator was reported cumulative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</si>
</sst>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 #,##0_ ;_ * \-#,##0_ ;_ * &quot;-&quot;_ ;_ @_ "/>
    <numFmt numFmtId="167" formatCode="#,##0;\-#,##0;&quot;-&quot;"/>
    <numFmt numFmtId="168" formatCode="#,##0.00;\-#,##0.00;&quot;-&quot;"/>
    <numFmt numFmtId="169" formatCode="#,##0%;\-#,##0%;&quot;- &quot;"/>
    <numFmt numFmtId="170" formatCode="#,##0.0%;\-#,##0.0%;&quot;- &quot;"/>
    <numFmt numFmtId="171" formatCode="#,##0.00%;\-#,##0.00%;&quot;- &quot;"/>
    <numFmt numFmtId="172" formatCode="#,##0.0;\-#,##0.0;&quot;-&quot;"/>
    <numFmt numFmtId="173" formatCode="[Red]0%;[Red]\(0%\)"/>
    <numFmt numFmtId="174" formatCode="0%;\(0%\)"/>
    <numFmt numFmtId="175" formatCode="\ \ @"/>
    <numFmt numFmtId="176" formatCode="\ \ \ \ @"/>
    <numFmt numFmtId="177" formatCode="_-&quot;£&quot;* #,##0_-;\-&quot;£&quot;* #,##0_-;_-&quot;£&quot;* &quot;-&quot;_-;_-@_-"/>
    <numFmt numFmtId="178" formatCode="_-&quot;£&quot;* #,##0.00_-;\-&quot;£&quot;* #,##0.00_-;_-&quot;£&quot;* &quot;-&quot;??_-;_-@_-"/>
    <numFmt numFmtId="179" formatCode="_(* #,##0_);_(* \(#,##0\);_(* &quot;- &quot;?_);_(@_)"/>
  </numFmts>
  <fonts count="69">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indexed="9"/>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border>
    <border>
      <left style="thin"/>
      <right style="medium"/>
      <top style="thin"/>
      <bottom style="medium"/>
    </border>
    <border>
      <left style="thin"/>
      <right/>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167" fontId="5" fillId="0" borderId="0" applyFill="0" applyBorder="0" applyAlignment="0">
      <protection/>
    </xf>
    <xf numFmtId="168" fontId="5" fillId="0" borderId="0" applyFill="0" applyBorder="0" applyAlignment="0">
      <protection/>
    </xf>
    <xf numFmtId="169" fontId="5" fillId="0" borderId="0" applyFill="0" applyBorder="0" applyAlignment="0">
      <protection/>
    </xf>
    <xf numFmtId="170" fontId="5" fillId="0" borderId="0" applyFill="0" applyBorder="0" applyAlignment="0">
      <protection/>
    </xf>
    <xf numFmtId="171" fontId="5" fillId="0" borderId="0" applyFill="0" applyBorder="0" applyAlignment="0">
      <protection/>
    </xf>
    <xf numFmtId="167" fontId="5" fillId="0" borderId="0" applyFill="0" applyBorder="0" applyAlignment="0">
      <protection/>
    </xf>
    <xf numFmtId="172" fontId="5" fillId="0" borderId="0" applyFill="0" applyBorder="0" applyAlignment="0">
      <protection/>
    </xf>
    <xf numFmtId="168" fontId="5" fillId="0" borderId="0" applyFill="0" applyBorder="0" applyAlignment="0">
      <protection/>
    </xf>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164" fontId="2" fillId="0" borderId="0" applyFont="0" applyFill="0" applyBorder="0" applyAlignment="0" applyProtection="0"/>
    <xf numFmtId="165" fontId="2" fillId="0" borderId="0" applyFont="0" applyFill="0" applyBorder="0" applyAlignment="0" applyProtection="0"/>
    <xf numFmtId="167" fontId="6" fillId="0" borderId="0" applyFill="0" applyBorder="0" applyAlignment="0">
      <protection/>
    </xf>
    <xf numFmtId="168" fontId="6" fillId="0" borderId="0" applyFill="0" applyBorder="0" applyAlignment="0">
      <protection/>
    </xf>
    <xf numFmtId="167" fontId="6" fillId="0" borderId="0" applyFill="0" applyBorder="0" applyAlignment="0">
      <protection/>
    </xf>
    <xf numFmtId="172" fontId="6" fillId="0" borderId="0" applyFill="0" applyBorder="0" applyAlignment="0">
      <protection/>
    </xf>
    <xf numFmtId="168" fontId="6" fillId="0" borderId="0" applyFill="0" applyBorder="0" applyAlignment="0">
      <protection/>
    </xf>
    <xf numFmtId="0" fontId="51" fillId="0" borderId="0" applyNumberFormat="0" applyFill="0" applyBorder="0" applyAlignment="0" applyProtection="0"/>
    <xf numFmtId="2" fontId="2" fillId="0" borderId="0" applyFont="0" applyFill="0" applyBorder="0" applyAlignment="0" applyProtection="0"/>
    <xf numFmtId="0" fontId="52"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1" borderId="1" applyNumberFormat="0" applyAlignment="0" applyProtection="0"/>
    <xf numFmtId="10" fontId="7" fillId="32" borderId="8" applyNumberFormat="0" applyBorder="0" applyAlignment="0" applyProtection="0"/>
    <xf numFmtId="167" fontId="9" fillId="0" borderId="0" applyFill="0" applyBorder="0" applyAlignment="0">
      <protection/>
    </xf>
    <xf numFmtId="168" fontId="9" fillId="0" borderId="0" applyFill="0" applyBorder="0" applyAlignment="0">
      <protection/>
    </xf>
    <xf numFmtId="167"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0" fontId="57" fillId="0" borderId="9" applyNumberFormat="0" applyFill="0" applyAlignment="0" applyProtection="0"/>
    <xf numFmtId="0" fontId="58" fillId="33" borderId="0" applyNumberFormat="0" applyBorder="0" applyAlignment="0" applyProtection="0"/>
    <xf numFmtId="173"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59" fillId="27" borderId="11" applyNumberFormat="0" applyAlignment="0" applyProtection="0"/>
    <xf numFmtId="9" fontId="0" fillId="0" borderId="0" applyFont="0" applyFill="0" applyBorder="0" applyAlignment="0" applyProtection="0"/>
    <xf numFmtId="171" fontId="2" fillId="0" borderId="0" applyFont="0" applyFill="0" applyBorder="0" applyAlignment="0" applyProtection="0"/>
    <xf numFmtId="174" fontId="2" fillId="0" borderId="0" applyFont="0" applyFill="0" applyBorder="0" applyAlignment="0" applyProtection="0"/>
    <xf numFmtId="10" fontId="2" fillId="0" borderId="0" applyFont="0" applyFill="0" applyBorder="0" applyAlignment="0" applyProtection="0"/>
    <xf numFmtId="167" fontId="10" fillId="0" borderId="0" applyFill="0" applyBorder="0" applyAlignment="0">
      <protection/>
    </xf>
    <xf numFmtId="168" fontId="10" fillId="0" borderId="0" applyFill="0" applyBorder="0" applyAlignment="0">
      <protection/>
    </xf>
    <xf numFmtId="167" fontId="10" fillId="0" borderId="0" applyFill="0" applyBorder="0" applyAlignment="0">
      <protection/>
    </xf>
    <xf numFmtId="172" fontId="10" fillId="0" borderId="0" applyFill="0" applyBorder="0" applyAlignment="0">
      <protection/>
    </xf>
    <xf numFmtId="168" fontId="10" fillId="0" borderId="0" applyFill="0" applyBorder="0" applyAlignment="0">
      <protection/>
    </xf>
    <xf numFmtId="0" fontId="2" fillId="35" borderId="0">
      <alignment/>
      <protection/>
    </xf>
    <xf numFmtId="49"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0" fontId="60" fillId="0" borderId="0" applyNumberFormat="0" applyFill="0" applyBorder="0" applyAlignment="0" applyProtection="0"/>
    <xf numFmtId="0" fontId="61" fillId="0" borderId="12"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62" fillId="0" borderId="0" applyNumberFormat="0" applyFill="0" applyBorder="0" applyAlignment="0" applyProtection="0"/>
  </cellStyleXfs>
  <cellXfs count="153">
    <xf numFmtId="0" fontId="0" fillId="0" borderId="0" xfId="0" applyFont="1" applyAlignment="1">
      <alignment/>
    </xf>
    <xf numFmtId="0" fontId="13" fillId="0" borderId="0" xfId="88" applyFont="1" applyFill="1" applyBorder="1" applyAlignment="1" applyProtection="1">
      <alignment vertical="top"/>
      <protection hidden="1"/>
    </xf>
    <xf numFmtId="0" fontId="0" fillId="0" borderId="0" xfId="0" applyFont="1" applyAlignment="1">
      <alignment/>
    </xf>
    <xf numFmtId="0" fontId="14" fillId="0" borderId="0" xfId="77" applyFont="1" applyFill="1" applyBorder="1" applyAlignment="1" applyProtection="1">
      <alignment vertical="top"/>
      <protection hidden="1"/>
    </xf>
    <xf numFmtId="0" fontId="15" fillId="0" borderId="13" xfId="88" applyFont="1" applyFill="1" applyBorder="1" applyAlignment="1" applyProtection="1">
      <alignment horizontal="centerContinuous" vertical="top"/>
      <protection/>
    </xf>
    <xf numFmtId="0" fontId="15" fillId="0" borderId="4" xfId="88" applyFont="1" applyFill="1" applyBorder="1" applyAlignment="1" applyProtection="1">
      <alignment horizontal="centerContinuous" vertical="top"/>
      <protection/>
    </xf>
    <xf numFmtId="0" fontId="15" fillId="0" borderId="14" xfId="88" applyFont="1" applyFill="1" applyBorder="1" applyAlignment="1" applyProtection="1">
      <alignment horizontal="center" vertical="top" wrapText="1"/>
      <protection/>
    </xf>
    <xf numFmtId="0" fontId="15" fillId="0" borderId="15" xfId="88" applyFont="1" applyFill="1" applyBorder="1" applyAlignment="1" applyProtection="1">
      <alignment horizontal="center" vertical="top" wrapText="1"/>
      <protection/>
    </xf>
    <xf numFmtId="0" fontId="15" fillId="0" borderId="16" xfId="88" applyFont="1" applyFill="1" applyBorder="1" applyAlignment="1" applyProtection="1">
      <alignment horizontal="center" vertical="top" wrapText="1"/>
      <protection/>
    </xf>
    <xf numFmtId="1" fontId="16" fillId="36" borderId="13" xfId="77" applyNumberFormat="1" applyFont="1" applyFill="1" applyBorder="1" applyAlignment="1" applyProtection="1">
      <alignment vertical="center"/>
      <protection/>
    </xf>
    <xf numFmtId="0" fontId="17" fillId="36" borderId="4" xfId="90" applyFont="1" applyFill="1" applyBorder="1" applyAlignment="1" applyProtection="1">
      <alignment vertical="top"/>
      <protection/>
    </xf>
    <xf numFmtId="166" fontId="17" fillId="36" borderId="16" xfId="90" applyNumberFormat="1" applyFont="1" applyFill="1" applyBorder="1" applyAlignment="1" applyProtection="1">
      <alignment vertical="top" wrapText="1"/>
      <protection/>
    </xf>
    <xf numFmtId="166" fontId="17" fillId="36" borderId="14" xfId="90" applyNumberFormat="1" applyFont="1" applyFill="1" applyBorder="1" applyAlignment="1" applyProtection="1">
      <alignment vertical="top" wrapText="1"/>
      <protection/>
    </xf>
    <xf numFmtId="166" fontId="17" fillId="36" borderId="15" xfId="90" applyNumberFormat="1" applyFont="1" applyFill="1" applyBorder="1" applyAlignment="1" applyProtection="1">
      <alignment vertical="top" wrapText="1"/>
      <protection/>
    </xf>
    <xf numFmtId="166" fontId="17" fillId="36" borderId="4" xfId="90" applyNumberFormat="1" applyFont="1" applyFill="1" applyBorder="1" applyAlignment="1" applyProtection="1">
      <alignment vertical="top" wrapText="1"/>
      <protection/>
    </xf>
    <xf numFmtId="166" fontId="17" fillId="36" borderId="17" xfId="90" applyNumberFormat="1" applyFont="1" applyFill="1" applyBorder="1" applyAlignment="1" applyProtection="1">
      <alignment vertical="top" wrapText="1"/>
      <protection/>
    </xf>
    <xf numFmtId="0" fontId="18" fillId="0" borderId="0" xfId="90" applyFont="1">
      <alignment/>
      <protection/>
    </xf>
    <xf numFmtId="1" fontId="19" fillId="0" borderId="18" xfId="77" applyNumberFormat="1" applyFont="1" applyFill="1" applyBorder="1" applyAlignment="1" applyProtection="1">
      <alignment vertical="top"/>
      <protection/>
    </xf>
    <xf numFmtId="166" fontId="20" fillId="0" borderId="19" xfId="90" applyNumberFormat="1" applyFont="1" applyFill="1" applyBorder="1" applyAlignment="1" applyProtection="1">
      <alignment vertical="top" wrapText="1"/>
      <protection/>
    </xf>
    <xf numFmtId="166" fontId="20" fillId="0" borderId="20" xfId="90" applyNumberFormat="1" applyFont="1" applyFill="1" applyBorder="1" applyAlignment="1" applyProtection="1">
      <alignment vertical="top" wrapText="1"/>
      <protection/>
    </xf>
    <xf numFmtId="166" fontId="20" fillId="0" borderId="21" xfId="90" applyNumberFormat="1" applyFont="1" applyFill="1" applyBorder="1" applyAlignment="1" applyProtection="1">
      <alignment vertical="top" wrapText="1"/>
      <protection/>
    </xf>
    <xf numFmtId="166" fontId="20" fillId="0" borderId="22" xfId="90" applyNumberFormat="1" applyFont="1" applyFill="1" applyBorder="1" applyAlignment="1" applyProtection="1">
      <alignment vertical="top" wrapText="1"/>
      <protection/>
    </xf>
    <xf numFmtId="166" fontId="20" fillId="0" borderId="23" xfId="90" applyNumberFormat="1" applyFont="1" applyFill="1" applyBorder="1" applyAlignment="1" applyProtection="1">
      <alignment vertical="top" wrapText="1"/>
      <protection/>
    </xf>
    <xf numFmtId="1" fontId="15" fillId="0" borderId="18" xfId="90" applyNumberFormat="1" applyFont="1" applyFill="1" applyBorder="1" applyAlignment="1" applyProtection="1">
      <alignment vertical="top"/>
      <protection/>
    </xf>
    <xf numFmtId="1" fontId="15" fillId="0" borderId="0" xfId="90" applyNumberFormat="1" applyFont="1" applyFill="1" applyBorder="1" applyAlignment="1" applyProtection="1">
      <alignment vertical="top"/>
      <protection/>
    </xf>
    <xf numFmtId="1" fontId="15" fillId="0" borderId="0" xfId="90" applyNumberFormat="1" applyFont="1" applyFill="1" applyBorder="1" applyAlignment="1" applyProtection="1">
      <alignment vertical="top" wrapText="1"/>
      <protection/>
    </xf>
    <xf numFmtId="166" fontId="20" fillId="0" borderId="24" xfId="90" applyNumberFormat="1" applyFont="1" applyFill="1" applyBorder="1" applyAlignment="1" applyProtection="1">
      <alignment vertical="top" wrapText="1"/>
      <protection/>
    </xf>
    <xf numFmtId="1" fontId="18" fillId="0" borderId="18" xfId="90" applyNumberFormat="1" applyFont="1" applyFill="1" applyBorder="1" applyAlignment="1" applyProtection="1">
      <alignment vertical="top" wrapText="1"/>
      <protection/>
    </xf>
    <xf numFmtId="1" fontId="18" fillId="0" borderId="25" xfId="90" applyNumberFormat="1" applyFont="1" applyFill="1" applyBorder="1" applyAlignment="1" applyProtection="1">
      <alignment vertical="top" wrapText="1"/>
      <protection/>
    </xf>
    <xf numFmtId="0" fontId="15" fillId="0" borderId="17" xfId="88" applyFont="1" applyFill="1" applyBorder="1" applyAlignment="1" applyProtection="1">
      <alignment horizontal="centerContinuous" vertical="top"/>
      <protection/>
    </xf>
    <xf numFmtId="0" fontId="20" fillId="0" borderId="13" xfId="88" applyFont="1" applyFill="1" applyBorder="1" applyAlignment="1" applyProtection="1">
      <alignment horizontal="centerContinuous" vertical="top"/>
      <protection/>
    </xf>
    <xf numFmtId="0" fontId="20" fillId="0" borderId="4" xfId="88" applyFont="1" applyFill="1" applyBorder="1" applyAlignment="1" applyProtection="1">
      <alignment horizontal="centerContinuous" vertical="top"/>
      <protection/>
    </xf>
    <xf numFmtId="0" fontId="20" fillId="0" borderId="14" xfId="88" applyFont="1" applyFill="1" applyBorder="1" applyAlignment="1" applyProtection="1">
      <alignment horizontal="center" vertical="top" wrapText="1"/>
      <protection/>
    </xf>
    <xf numFmtId="0" fontId="20" fillId="0" borderId="15" xfId="88" applyFont="1" applyFill="1" applyBorder="1" applyAlignment="1" applyProtection="1">
      <alignment horizontal="center" vertical="top" wrapText="1"/>
      <protection/>
    </xf>
    <xf numFmtId="0" fontId="20" fillId="0" borderId="4" xfId="88" applyFont="1" applyFill="1" applyBorder="1" applyAlignment="1" applyProtection="1">
      <alignment horizontal="center" vertical="top" wrapText="1"/>
      <protection/>
    </xf>
    <xf numFmtId="0" fontId="20" fillId="0" borderId="17" xfId="88" applyFont="1" applyFill="1" applyBorder="1" applyAlignment="1" applyProtection="1">
      <alignment horizontal="center" vertical="top" wrapText="1"/>
      <protection/>
    </xf>
    <xf numFmtId="0" fontId="63" fillId="0" borderId="0" xfId="0" applyFont="1" applyAlignment="1">
      <alignment/>
    </xf>
    <xf numFmtId="1" fontId="18" fillId="0" borderId="0" xfId="90" applyNumberFormat="1" applyFont="1" applyFill="1" applyBorder="1" applyAlignment="1" applyProtection="1">
      <alignment vertical="top"/>
      <protection/>
    </xf>
    <xf numFmtId="1" fontId="18" fillId="0" borderId="24" xfId="90" applyNumberFormat="1" applyFont="1" applyFill="1" applyBorder="1" applyAlignment="1" applyProtection="1">
      <alignment vertical="top"/>
      <protection/>
    </xf>
    <xf numFmtId="1" fontId="18" fillId="0" borderId="26" xfId="90" applyNumberFormat="1" applyFont="1" applyFill="1" applyBorder="1" applyAlignment="1" applyProtection="1">
      <alignment vertical="top"/>
      <protection/>
    </xf>
    <xf numFmtId="1" fontId="18" fillId="0" borderId="27" xfId="90" applyNumberFormat="1" applyFont="1" applyFill="1" applyBorder="1" applyAlignment="1" applyProtection="1">
      <alignment vertical="top"/>
      <protection/>
    </xf>
    <xf numFmtId="0" fontId="20" fillId="0" borderId="16" xfId="88" applyFont="1" applyFill="1" applyBorder="1" applyAlignment="1" applyProtection="1">
      <alignment horizontal="center" vertical="top" wrapText="1"/>
      <protection/>
    </xf>
    <xf numFmtId="179" fontId="18" fillId="37" borderId="19" xfId="90" applyNumberFormat="1" applyFont="1" applyFill="1" applyBorder="1" applyAlignment="1" applyProtection="1">
      <alignment vertical="top"/>
      <protection/>
    </xf>
    <xf numFmtId="179" fontId="18" fillId="37" borderId="28" xfId="90" applyNumberFormat="1" applyFont="1" applyFill="1" applyBorder="1" applyAlignment="1" applyProtection="1">
      <alignment vertical="top"/>
      <protection/>
    </xf>
    <xf numFmtId="0" fontId="15" fillId="0" borderId="17" xfId="88" applyFont="1" applyFill="1" applyBorder="1" applyAlignment="1" applyProtection="1">
      <alignment horizontal="center" vertical="top" wrapText="1"/>
      <protection/>
    </xf>
    <xf numFmtId="1" fontId="22" fillId="0" borderId="0" xfId="90" applyNumberFormat="1" applyFont="1" applyFill="1" applyBorder="1" applyAlignment="1" applyProtection="1">
      <alignment vertical="top"/>
      <protection/>
    </xf>
    <xf numFmtId="0" fontId="15" fillId="0" borderId="8" xfId="88" applyFont="1" applyFill="1" applyBorder="1" applyAlignment="1" applyProtection="1">
      <alignment horizontal="center" vertical="top" wrapText="1"/>
      <protection/>
    </xf>
    <xf numFmtId="0" fontId="20" fillId="0" borderId="8" xfId="88" applyFont="1" applyFill="1" applyBorder="1" applyAlignment="1" applyProtection="1">
      <alignment horizontal="center" vertical="top" wrapText="1"/>
      <protection/>
    </xf>
    <xf numFmtId="166" fontId="17" fillId="36" borderId="8" xfId="90" applyNumberFormat="1" applyFont="1" applyFill="1" applyBorder="1" applyAlignment="1" applyProtection="1">
      <alignment vertical="top" wrapText="1"/>
      <protection/>
    </xf>
    <xf numFmtId="166" fontId="20" fillId="0" borderId="29" xfId="90" applyNumberFormat="1" applyFont="1" applyFill="1" applyBorder="1" applyAlignment="1" applyProtection="1">
      <alignment vertical="top" wrapText="1"/>
      <protection/>
    </xf>
    <xf numFmtId="166" fontId="20" fillId="0" borderId="30" xfId="90" applyNumberFormat="1" applyFont="1" applyFill="1" applyBorder="1" applyAlignment="1" applyProtection="1">
      <alignment vertical="top" wrapText="1"/>
      <protection/>
    </xf>
    <xf numFmtId="179" fontId="18" fillId="37" borderId="31" xfId="90" applyNumberFormat="1" applyFont="1" applyFill="1" applyBorder="1" applyAlignment="1" applyProtection="1">
      <alignment vertical="top"/>
      <protection/>
    </xf>
    <xf numFmtId="179" fontId="18" fillId="37" borderId="32" xfId="90" applyNumberFormat="1" applyFont="1" applyFill="1" applyBorder="1" applyAlignment="1" applyProtection="1">
      <alignment vertical="top"/>
      <protection/>
    </xf>
    <xf numFmtId="179" fontId="18" fillId="37" borderId="30" xfId="90" applyNumberFormat="1" applyFont="1" applyFill="1" applyBorder="1" applyAlignment="1" applyProtection="1">
      <alignment vertical="top"/>
      <protection/>
    </xf>
    <xf numFmtId="179" fontId="18" fillId="37" borderId="33" xfId="90" applyNumberFormat="1" applyFont="1" applyFill="1" applyBorder="1" applyAlignment="1" applyProtection="1">
      <alignment vertical="top"/>
      <protection/>
    </xf>
    <xf numFmtId="179" fontId="18" fillId="38" borderId="19" xfId="90" applyNumberFormat="1" applyFont="1" applyFill="1" applyBorder="1" applyAlignment="1" applyProtection="1">
      <alignment vertical="top"/>
      <protection locked="0"/>
    </xf>
    <xf numFmtId="0" fontId="15" fillId="0" borderId="4" xfId="88" applyFont="1" applyFill="1" applyBorder="1" applyAlignment="1" applyProtection="1">
      <alignment horizontal="center" vertical="top" wrapText="1"/>
      <protection/>
    </xf>
    <xf numFmtId="166" fontId="20" fillId="0" borderId="34" xfId="90" applyNumberFormat="1" applyFont="1" applyFill="1" applyBorder="1" applyAlignment="1" applyProtection="1">
      <alignment vertical="top" wrapText="1"/>
      <protection/>
    </xf>
    <xf numFmtId="166" fontId="20" fillId="0" borderId="0" xfId="90" applyNumberFormat="1" applyFont="1" applyFill="1" applyBorder="1" applyAlignment="1" applyProtection="1">
      <alignment vertical="top" wrapText="1"/>
      <protection/>
    </xf>
    <xf numFmtId="179" fontId="18" fillId="39" borderId="19" xfId="90" applyNumberFormat="1" applyFont="1" applyFill="1" applyBorder="1" applyAlignment="1" applyProtection="1">
      <alignment vertical="top"/>
      <protection locked="0"/>
    </xf>
    <xf numFmtId="179" fontId="18" fillId="40" borderId="19" xfId="90" applyNumberFormat="1" applyFont="1" applyFill="1" applyBorder="1" applyAlignment="1" applyProtection="1">
      <alignment vertical="top"/>
      <protection locked="0"/>
    </xf>
    <xf numFmtId="179" fontId="18" fillId="41" borderId="31" xfId="90" applyNumberFormat="1" applyFont="1" applyFill="1" applyBorder="1" applyAlignment="1" applyProtection="1">
      <alignment vertical="top"/>
      <protection locked="0"/>
    </xf>
    <xf numFmtId="1" fontId="23" fillId="0" borderId="0" xfId="88" applyNumberFormat="1" applyFont="1" applyFill="1" applyBorder="1" applyAlignment="1" applyProtection="1">
      <alignment/>
      <protection hidden="1"/>
    </xf>
    <xf numFmtId="1" fontId="23" fillId="0" borderId="0" xfId="88" applyNumberFormat="1" applyFont="1" applyFill="1" applyBorder="1" applyAlignment="1" applyProtection="1">
      <alignment vertical="center"/>
      <protection hidden="1"/>
    </xf>
    <xf numFmtId="0" fontId="18" fillId="0" borderId="0" xfId="88" applyFont="1" applyBorder="1">
      <alignment/>
      <protection/>
    </xf>
    <xf numFmtId="1" fontId="24" fillId="0" borderId="0" xfId="77" applyNumberFormat="1" applyFont="1" applyBorder="1" applyAlignment="1" applyProtection="1">
      <alignment/>
      <protection hidden="1"/>
    </xf>
    <xf numFmtId="1" fontId="24" fillId="0" borderId="0" xfId="77" applyNumberFormat="1" applyFont="1" applyBorder="1" applyAlignment="1" applyProtection="1">
      <alignment vertical="center"/>
      <protection hidden="1"/>
    </xf>
    <xf numFmtId="0" fontId="23" fillId="0" borderId="0" xfId="88" applyNumberFormat="1" applyFont="1" applyFill="1" applyBorder="1" applyAlignment="1" applyProtection="1">
      <alignment/>
      <protection hidden="1"/>
    </xf>
    <xf numFmtId="179" fontId="18" fillId="42" borderId="31" xfId="90" applyNumberFormat="1" applyFont="1" applyFill="1" applyBorder="1" applyAlignment="1" applyProtection="1">
      <alignment vertical="top"/>
      <protection locked="0"/>
    </xf>
    <xf numFmtId="166" fontId="20" fillId="0" borderId="31" xfId="90" applyNumberFormat="1" applyFont="1" applyFill="1" applyBorder="1" applyAlignment="1" applyProtection="1">
      <alignment vertical="top" wrapText="1"/>
      <protection/>
    </xf>
    <xf numFmtId="179" fontId="13" fillId="0" borderId="19" xfId="90" applyNumberFormat="1" applyFont="1" applyFill="1" applyBorder="1" applyAlignment="1" applyProtection="1">
      <alignment vertical="top" wrapText="1"/>
      <protection/>
    </xf>
    <xf numFmtId="179" fontId="13" fillId="0" borderId="22" xfId="90" applyNumberFormat="1" applyFont="1" applyFill="1" applyBorder="1" applyAlignment="1" applyProtection="1">
      <alignment vertical="top" wrapText="1"/>
      <protection/>
    </xf>
    <xf numFmtId="0" fontId="64" fillId="0" borderId="8" xfId="0" applyFont="1" applyBorder="1" applyAlignment="1">
      <alignment wrapText="1"/>
    </xf>
    <xf numFmtId="0" fontId="64" fillId="0" borderId="35" xfId="0" applyFont="1" applyBorder="1" applyAlignment="1">
      <alignment wrapText="1"/>
    </xf>
    <xf numFmtId="0" fontId="64" fillId="0" borderId="36" xfId="0" applyFont="1" applyBorder="1" applyAlignment="1">
      <alignment horizontal="right" wrapText="1"/>
    </xf>
    <xf numFmtId="0" fontId="47" fillId="0" borderId="0" xfId="0" applyFont="1" applyAlignment="1">
      <alignment/>
    </xf>
    <xf numFmtId="0" fontId="65" fillId="0" borderId="37" xfId="0" applyFont="1" applyBorder="1" applyAlignment="1">
      <alignment wrapText="1"/>
    </xf>
    <xf numFmtId="0" fontId="65" fillId="0" borderId="38" xfId="0" applyFont="1" applyBorder="1" applyAlignment="1">
      <alignment wrapText="1"/>
    </xf>
    <xf numFmtId="0" fontId="65" fillId="0" borderId="39" xfId="0" applyFont="1" applyBorder="1" applyAlignment="1">
      <alignment horizontal="right" wrapText="1"/>
    </xf>
    <xf numFmtId="0" fontId="64" fillId="0" borderId="40" xfId="0" applyFont="1" applyBorder="1" applyAlignment="1">
      <alignment wrapText="1"/>
    </xf>
    <xf numFmtId="0" fontId="64" fillId="0" borderId="41" xfId="0" applyFont="1" applyBorder="1" applyAlignment="1">
      <alignment wrapText="1"/>
    </xf>
    <xf numFmtId="0" fontId="64" fillId="0" borderId="42" xfId="0" applyFont="1" applyBorder="1" applyAlignment="1">
      <alignment horizontal="right" wrapText="1"/>
    </xf>
    <xf numFmtId="1" fontId="27" fillId="0" borderId="18" xfId="77" applyNumberFormat="1" applyFont="1" applyFill="1" applyBorder="1" applyAlignment="1" applyProtection="1">
      <alignment horizontal="left" vertical="top" indent="1"/>
      <protection/>
    </xf>
    <xf numFmtId="1" fontId="18" fillId="37" borderId="18" xfId="90" applyNumberFormat="1" applyFont="1" applyFill="1" applyBorder="1" applyAlignment="1" applyProtection="1">
      <alignment vertical="top" wrapText="1"/>
      <protection/>
    </xf>
    <xf numFmtId="179" fontId="18" fillId="37" borderId="19" xfId="90" applyNumberFormat="1" applyFont="1" applyFill="1" applyBorder="1" applyAlignment="1" applyProtection="1">
      <alignment vertical="top"/>
      <protection locked="0"/>
    </xf>
    <xf numFmtId="179" fontId="18" fillId="37" borderId="31" xfId="90" applyNumberFormat="1" applyFont="1" applyFill="1" applyBorder="1" applyAlignment="1" applyProtection="1">
      <alignment vertical="top"/>
      <protection locked="0"/>
    </xf>
    <xf numFmtId="0" fontId="18" fillId="37" borderId="0" xfId="90" applyFont="1" applyFill="1">
      <alignment/>
      <protection/>
    </xf>
    <xf numFmtId="0" fontId="0" fillId="37" borderId="0" xfId="0" applyFont="1" applyFill="1" applyAlignment="1">
      <alignment/>
    </xf>
    <xf numFmtId="179" fontId="18" fillId="37" borderId="28" xfId="90" applyNumberFormat="1" applyFont="1" applyFill="1" applyBorder="1" applyAlignment="1" applyProtection="1">
      <alignment vertical="top"/>
      <protection locked="0"/>
    </xf>
    <xf numFmtId="179" fontId="18" fillId="37" borderId="32" xfId="90" applyNumberFormat="1" applyFont="1" applyFill="1" applyBorder="1" applyAlignment="1" applyProtection="1">
      <alignment vertical="top"/>
      <protection locked="0"/>
    </xf>
    <xf numFmtId="1" fontId="28" fillId="0" borderId="0" xfId="88" applyNumberFormat="1" applyFont="1" applyFill="1" applyBorder="1" applyAlignment="1" applyProtection="1">
      <alignment vertical="center"/>
      <protection hidden="1"/>
    </xf>
    <xf numFmtId="0" fontId="0" fillId="0" borderId="0" xfId="0" applyFont="1" applyAlignment="1">
      <alignment wrapText="1"/>
    </xf>
    <xf numFmtId="0" fontId="66" fillId="0" borderId="8" xfId="0" applyFont="1" applyBorder="1" applyAlignment="1">
      <alignment horizontal="center" wrapText="1"/>
    </xf>
    <xf numFmtId="0" fontId="11" fillId="0" borderId="0" xfId="88" applyNumberFormat="1" applyFont="1" applyFill="1" applyBorder="1" applyAlignment="1" applyProtection="1">
      <alignment vertical="top"/>
      <protection hidden="1"/>
    </xf>
    <xf numFmtId="0" fontId="67" fillId="0" borderId="0" xfId="77" applyFont="1" applyFill="1" applyBorder="1" applyAlignment="1" applyProtection="1">
      <alignment vertical="top"/>
      <protection hidden="1"/>
    </xf>
    <xf numFmtId="0" fontId="67" fillId="0" borderId="0" xfId="0" applyFont="1" applyAlignment="1">
      <alignment/>
    </xf>
    <xf numFmtId="0" fontId="13" fillId="0" borderId="0" xfId="88" applyFont="1" applyFill="1" applyBorder="1" applyAlignment="1" applyProtection="1">
      <alignment vertical="top" wrapText="1"/>
      <protection hidden="1"/>
    </xf>
    <xf numFmtId="0" fontId="28" fillId="0" borderId="0" xfId="0" applyFont="1" applyAlignment="1">
      <alignment wrapText="1"/>
    </xf>
    <xf numFmtId="1" fontId="28" fillId="0" borderId="0" xfId="88" applyNumberFormat="1" applyFont="1" applyFill="1" applyBorder="1" applyAlignment="1" applyProtection="1">
      <alignment vertical="center" wrapText="1"/>
      <protection hidden="1"/>
    </xf>
    <xf numFmtId="1" fontId="28" fillId="37" borderId="0" xfId="88" applyNumberFormat="1" applyFont="1" applyFill="1" applyBorder="1" applyAlignment="1" applyProtection="1">
      <alignment vertical="center" wrapText="1"/>
      <protection hidden="1"/>
    </xf>
    <xf numFmtId="0" fontId="13" fillId="0" borderId="30" xfId="88" applyFont="1" applyFill="1" applyBorder="1" applyAlignment="1" applyProtection="1">
      <alignment vertical="top" wrapText="1"/>
      <protection hidden="1"/>
    </xf>
    <xf numFmtId="0" fontId="18" fillId="0" borderId="30" xfId="90" applyFont="1" applyBorder="1" applyAlignment="1">
      <alignment wrapText="1"/>
      <protection/>
    </xf>
    <xf numFmtId="0" fontId="18" fillId="0" borderId="0" xfId="90" applyFont="1" applyBorder="1">
      <alignment/>
      <protection/>
    </xf>
    <xf numFmtId="179" fontId="18" fillId="0" borderId="19" xfId="90" applyNumberFormat="1" applyFont="1" applyFill="1" applyBorder="1" applyAlignment="1" applyProtection="1">
      <alignment vertical="top"/>
      <protection locked="0"/>
    </xf>
    <xf numFmtId="179" fontId="18" fillId="0" borderId="31" xfId="90" applyNumberFormat="1" applyFont="1" applyFill="1" applyBorder="1" applyAlignment="1" applyProtection="1">
      <alignment vertical="top"/>
      <protection locked="0"/>
    </xf>
    <xf numFmtId="0" fontId="18" fillId="0" borderId="30" xfId="90" applyFont="1" applyBorder="1" applyAlignment="1" applyProtection="1">
      <alignment wrapText="1"/>
      <protection locked="0"/>
    </xf>
    <xf numFmtId="0" fontId="18"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18" fillId="0" borderId="8" xfId="88" applyFont="1" applyBorder="1" applyAlignment="1" applyProtection="1">
      <alignment wrapText="1"/>
      <protection locked="0"/>
    </xf>
    <xf numFmtId="1" fontId="18" fillId="0" borderId="0" xfId="90" applyNumberFormat="1" applyFont="1" applyFill="1" applyBorder="1" applyAlignment="1" applyProtection="1">
      <alignment vertical="top" wrapText="1"/>
      <protection/>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horizontal="left" vertical="top"/>
      <protection/>
    </xf>
    <xf numFmtId="0" fontId="65" fillId="0" borderId="43" xfId="0" applyFont="1" applyBorder="1" applyAlignment="1">
      <alignment wrapText="1"/>
    </xf>
    <xf numFmtId="0" fontId="64" fillId="0" borderId="44" xfId="0" applyFont="1" applyBorder="1" applyAlignment="1">
      <alignment horizontal="right" wrapText="1"/>
    </xf>
    <xf numFmtId="1" fontId="18" fillId="0" borderId="0" xfId="90" applyNumberFormat="1" applyFont="1" applyFill="1" applyBorder="1" applyAlignment="1" applyProtection="1">
      <alignment horizontal="left" vertical="top"/>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8" fillId="0" borderId="0" xfId="90" applyNumberFormat="1" applyFont="1" applyFill="1" applyBorder="1" applyAlignment="1" applyProtection="1">
      <alignment vertical="top" wrapText="1"/>
      <protection/>
    </xf>
    <xf numFmtId="0" fontId="18" fillId="0" borderId="0" xfId="0" applyFont="1" applyAlignment="1">
      <alignment wrapText="1"/>
    </xf>
    <xf numFmtId="1" fontId="18" fillId="0" borderId="8" xfId="88" applyNumberFormat="1" applyFont="1" applyBorder="1" applyAlignment="1" applyProtection="1">
      <alignment wrapText="1"/>
      <protection locked="0"/>
    </xf>
    <xf numFmtId="1" fontId="66" fillId="0" borderId="8" xfId="0" applyNumberFormat="1" applyFont="1" applyBorder="1" applyAlignment="1" applyProtection="1">
      <alignment horizontal="center" wrapText="1"/>
      <protection locked="0"/>
    </xf>
    <xf numFmtId="1" fontId="18" fillId="0" borderId="0" xfId="88" applyNumberFormat="1" applyFont="1" applyFill="1" applyBorder="1" applyAlignment="1" applyProtection="1">
      <alignment vertical="center" wrapText="1"/>
      <protection hidden="1"/>
    </xf>
    <xf numFmtId="1" fontId="18" fillId="0" borderId="8" xfId="88" applyNumberFormat="1" applyFont="1" applyBorder="1" applyProtection="1">
      <alignment/>
      <protection locked="0"/>
    </xf>
    <xf numFmtId="1" fontId="18" fillId="37" borderId="0" xfId="88" applyNumberFormat="1" applyFont="1" applyFill="1" applyBorder="1" applyAlignment="1" applyProtection="1">
      <alignment vertical="center" wrapText="1"/>
      <protection hidden="1"/>
    </xf>
    <xf numFmtId="0" fontId="18" fillId="0" borderId="30" xfId="90" applyFont="1" applyBorder="1" applyAlignment="1" applyProtection="1">
      <alignment vertical="top" wrapText="1"/>
      <protection locked="0"/>
    </xf>
    <xf numFmtId="0" fontId="18" fillId="37" borderId="30" xfId="90" applyFont="1" applyFill="1" applyBorder="1" applyAlignment="1" applyProtection="1">
      <alignment vertical="top" wrapText="1"/>
      <protection locked="0"/>
    </xf>
    <xf numFmtId="0" fontId="0" fillId="0" borderId="30" xfId="0" applyFont="1" applyBorder="1" applyAlignment="1" applyProtection="1">
      <alignment vertical="top" wrapText="1"/>
      <protection locked="0"/>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9" fillId="0" borderId="45" xfId="77" applyNumberFormat="1" applyFont="1" applyFill="1" applyBorder="1" applyAlignment="1" applyProtection="1">
      <alignment horizontal="left" vertical="top"/>
      <protection/>
    </xf>
    <xf numFmtId="1" fontId="19" fillId="0" borderId="34" xfId="77" applyNumberFormat="1" applyFont="1" applyFill="1" applyBorder="1" applyAlignment="1" applyProtection="1">
      <alignment horizontal="left" vertical="top"/>
      <protection/>
    </xf>
    <xf numFmtId="1" fontId="19" fillId="0" borderId="23" xfId="77" applyNumberFormat="1" applyFont="1" applyFill="1" applyBorder="1" applyAlignment="1" applyProtection="1">
      <alignment horizontal="left" vertical="top"/>
      <protection/>
    </xf>
    <xf numFmtId="1" fontId="68" fillId="37" borderId="0" xfId="90" applyNumberFormat="1" applyFont="1" applyFill="1" applyBorder="1" applyAlignment="1" applyProtection="1">
      <alignment horizontal="left" vertical="top" wrapText="1"/>
      <protection/>
    </xf>
    <xf numFmtId="1" fontId="68" fillId="37"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43" borderId="0" xfId="90" applyNumberFormat="1" applyFont="1" applyFill="1" applyBorder="1" applyAlignment="1" applyProtection="1">
      <alignment horizontal="left" vertical="top" wrapText="1"/>
      <protection/>
    </xf>
    <xf numFmtId="1" fontId="18" fillId="43" borderId="24" xfId="90" applyNumberFormat="1" applyFont="1" applyFill="1" applyBorder="1" applyAlignment="1" applyProtection="1">
      <alignment horizontal="left" vertical="top" wrapText="1"/>
      <protection/>
    </xf>
    <xf numFmtId="1" fontId="18" fillId="0" borderId="0" xfId="90" applyNumberFormat="1" applyFont="1" applyFill="1" applyBorder="1" applyAlignment="1" applyProtection="1">
      <alignment horizontal="left" vertical="top"/>
      <protection/>
    </xf>
    <xf numFmtId="1" fontId="18" fillId="0" borderId="24"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0" fontId="0" fillId="0" borderId="24" xfId="0" applyBorder="1" applyAlignment="1">
      <alignment vertical="top"/>
    </xf>
    <xf numFmtId="1" fontId="68" fillId="0" borderId="0" xfId="90" applyNumberFormat="1" applyFont="1" applyFill="1" applyBorder="1" applyAlignment="1" applyProtection="1">
      <alignment horizontal="left" vertical="top" wrapText="1"/>
      <protection/>
    </xf>
    <xf numFmtId="1" fontId="68" fillId="0" borderId="24" xfId="90" applyNumberFormat="1" applyFont="1" applyFill="1" applyBorder="1" applyAlignment="1" applyProtection="1">
      <alignment horizontal="left" vertical="top" wrapText="1"/>
      <protection/>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Grey" xfId="70"/>
    <cellStyle name="Header1" xfId="71"/>
    <cellStyle name="Header2" xfId="72"/>
    <cellStyle name="Heading 1" xfId="73"/>
    <cellStyle name="Heading 2" xfId="74"/>
    <cellStyle name="Heading 3" xfId="75"/>
    <cellStyle name="Heading 4" xfId="76"/>
    <cellStyle name="Hyperlink" xfId="77"/>
    <cellStyle name="Input" xfId="78"/>
    <cellStyle name="Input [yellow]" xfId="79"/>
    <cellStyle name="Link Currency (0)" xfId="80"/>
    <cellStyle name="Link Currency (2)" xfId="81"/>
    <cellStyle name="Link Units (0)" xfId="82"/>
    <cellStyle name="Link Units (1)" xfId="83"/>
    <cellStyle name="Link Units (2)" xfId="84"/>
    <cellStyle name="Linked Cell" xfId="85"/>
    <cellStyle name="Neutral" xfId="86"/>
    <cellStyle name="Normal - Style1" xfId="87"/>
    <cellStyle name="Normal 2" xfId="88"/>
    <cellStyle name="Normal 3" xfId="89"/>
    <cellStyle name="Normal 4"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tandard_Anpassen der Amortisation" xfId="102"/>
    <cellStyle name="Text Indent A" xfId="103"/>
    <cellStyle name="Text Indent B" xfId="104"/>
    <cellStyle name="Text Indent C" xfId="105"/>
    <cellStyle name="Title" xfId="106"/>
    <cellStyle name="Total" xfId="107"/>
    <cellStyle name="Währung [0]_Compiling Utility Macros" xfId="108"/>
    <cellStyle name="Währung_Compiling Utility Macros"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29"/>
  <sheetViews>
    <sheetView zoomScalePageLayoutView="0" workbookViewId="0" topLeftCell="A1">
      <selection activeCell="A1" sqref="A1:T87"/>
    </sheetView>
  </sheetViews>
  <sheetFormatPr defaultColWidth="104.7109375" defaultRowHeight="15"/>
  <cols>
    <col min="1" max="1" width="11.140625" style="0" bestFit="1" customWidth="1"/>
    <col min="2" max="2" width="6.00390625" style="0" bestFit="1" customWidth="1"/>
    <col min="3" max="3" width="20.00390625" style="0" customWidth="1"/>
    <col min="4" max="4" width="7.28125" style="0" bestFit="1" customWidth="1"/>
  </cols>
  <sheetData>
    <row r="1" spans="1:4" ht="24" thickBot="1">
      <c r="A1" s="76" t="s">
        <v>22</v>
      </c>
      <c r="B1" s="77" t="s">
        <v>23</v>
      </c>
      <c r="C1" s="77" t="s">
        <v>24</v>
      </c>
      <c r="D1" s="78" t="s">
        <v>25</v>
      </c>
    </row>
    <row r="2" spans="1:4" ht="15" thickBot="1">
      <c r="A2" s="76" t="s">
        <v>142</v>
      </c>
      <c r="B2" s="117" t="s">
        <v>144</v>
      </c>
      <c r="C2" s="77" t="s">
        <v>143</v>
      </c>
      <c r="D2" s="78" t="s">
        <v>144</v>
      </c>
    </row>
    <row r="3" spans="1:4" ht="14.25">
      <c r="A3" s="79" t="s">
        <v>87</v>
      </c>
      <c r="B3" s="79" t="s">
        <v>87</v>
      </c>
      <c r="C3" s="80" t="s">
        <v>135</v>
      </c>
      <c r="D3" s="81">
        <v>1</v>
      </c>
    </row>
    <row r="4" spans="1:4" ht="14.25">
      <c r="A4" s="73" t="s">
        <v>88</v>
      </c>
      <c r="B4" s="73" t="s">
        <v>88</v>
      </c>
      <c r="C4" s="72" t="s">
        <v>111</v>
      </c>
      <c r="D4" s="74">
        <v>2</v>
      </c>
    </row>
    <row r="5" spans="1:4" ht="14.25">
      <c r="A5" s="73" t="s">
        <v>89</v>
      </c>
      <c r="B5" s="73" t="s">
        <v>89</v>
      </c>
      <c r="C5" s="72" t="s">
        <v>112</v>
      </c>
      <c r="D5" s="74">
        <v>3</v>
      </c>
    </row>
    <row r="6" spans="1:4" ht="14.25">
      <c r="A6" s="73" t="s">
        <v>90</v>
      </c>
      <c r="B6" s="73" t="s">
        <v>90</v>
      </c>
      <c r="C6" s="72" t="s">
        <v>113</v>
      </c>
      <c r="D6" s="74">
        <v>4</v>
      </c>
    </row>
    <row r="7" spans="1:4" ht="14.25">
      <c r="A7" s="73" t="s">
        <v>91</v>
      </c>
      <c r="B7" s="73" t="s">
        <v>91</v>
      </c>
      <c r="C7" s="72" t="s">
        <v>114</v>
      </c>
      <c r="D7" s="74">
        <v>5</v>
      </c>
    </row>
    <row r="8" spans="1:4" ht="14.25">
      <c r="A8" s="73" t="s">
        <v>92</v>
      </c>
      <c r="B8" s="73" t="s">
        <v>92</v>
      </c>
      <c r="C8" s="72" t="s">
        <v>136</v>
      </c>
      <c r="D8" s="74">
        <v>6</v>
      </c>
    </row>
    <row r="9" spans="1:4" ht="14.25">
      <c r="A9" s="73" t="s">
        <v>93</v>
      </c>
      <c r="B9" s="73" t="s">
        <v>93</v>
      </c>
      <c r="C9" s="72" t="s">
        <v>115</v>
      </c>
      <c r="D9" s="74">
        <v>7</v>
      </c>
    </row>
    <row r="10" spans="1:4" ht="14.25">
      <c r="A10" s="73" t="s">
        <v>94</v>
      </c>
      <c r="B10" s="73" t="s">
        <v>94</v>
      </c>
      <c r="C10" s="72" t="s">
        <v>116</v>
      </c>
      <c r="D10" s="74">
        <v>8</v>
      </c>
    </row>
    <row r="11" spans="1:4" ht="14.25">
      <c r="A11" s="73" t="s">
        <v>95</v>
      </c>
      <c r="B11" s="73" t="s">
        <v>95</v>
      </c>
      <c r="C11" s="72" t="s">
        <v>117</v>
      </c>
      <c r="D11" s="74">
        <v>9</v>
      </c>
    </row>
    <row r="12" spans="1:4" ht="14.25">
      <c r="A12" s="73" t="s">
        <v>137</v>
      </c>
      <c r="B12" s="73" t="s">
        <v>137</v>
      </c>
      <c r="C12" s="72" t="s">
        <v>138</v>
      </c>
      <c r="D12" s="74">
        <v>10</v>
      </c>
    </row>
    <row r="13" spans="1:4" ht="14.25">
      <c r="A13" s="73" t="s">
        <v>96</v>
      </c>
      <c r="B13" s="73" t="s">
        <v>96</v>
      </c>
      <c r="C13" s="72" t="s">
        <v>118</v>
      </c>
      <c r="D13" s="74">
        <v>11</v>
      </c>
    </row>
    <row r="14" spans="1:4" ht="14.25">
      <c r="A14" s="73" t="s">
        <v>97</v>
      </c>
      <c r="B14" s="73" t="s">
        <v>97</v>
      </c>
      <c r="C14" s="72" t="s">
        <v>119</v>
      </c>
      <c r="D14" s="74">
        <v>12</v>
      </c>
    </row>
    <row r="15" spans="1:4" ht="14.25">
      <c r="A15" s="73" t="s">
        <v>98</v>
      </c>
      <c r="B15" s="73" t="s">
        <v>98</v>
      </c>
      <c r="C15" s="72" t="s">
        <v>120</v>
      </c>
      <c r="D15" s="74">
        <v>13</v>
      </c>
    </row>
    <row r="16" spans="1:4" ht="14.25">
      <c r="A16" s="73" t="s">
        <v>99</v>
      </c>
      <c r="B16" s="73" t="s">
        <v>99</v>
      </c>
      <c r="C16" s="72" t="s">
        <v>121</v>
      </c>
      <c r="D16" s="74">
        <v>14</v>
      </c>
    </row>
    <row r="17" spans="1:4" ht="14.25">
      <c r="A17" s="73" t="s">
        <v>100</v>
      </c>
      <c r="B17" s="73" t="s">
        <v>100</v>
      </c>
      <c r="C17" s="72" t="s">
        <v>122</v>
      </c>
      <c r="D17" s="74">
        <v>15</v>
      </c>
    </row>
    <row r="18" spans="1:4" ht="14.25">
      <c r="A18" s="73" t="s">
        <v>101</v>
      </c>
      <c r="B18" s="73" t="s">
        <v>101</v>
      </c>
      <c r="C18" s="72" t="s">
        <v>123</v>
      </c>
      <c r="D18" s="74">
        <v>16</v>
      </c>
    </row>
    <row r="19" spans="1:4" ht="14.25">
      <c r="A19" s="73" t="s">
        <v>102</v>
      </c>
      <c r="B19" s="73" t="s">
        <v>102</v>
      </c>
      <c r="C19" s="72" t="s">
        <v>124</v>
      </c>
      <c r="D19" s="74">
        <v>17</v>
      </c>
    </row>
    <row r="20" spans="1:4" ht="14.25">
      <c r="A20" s="73" t="s">
        <v>103</v>
      </c>
      <c r="B20" s="73" t="s">
        <v>103</v>
      </c>
      <c r="C20" s="72" t="s">
        <v>125</v>
      </c>
      <c r="D20" s="74">
        <v>18</v>
      </c>
    </row>
    <row r="21" spans="1:4" ht="14.25">
      <c r="A21" s="73" t="s">
        <v>104</v>
      </c>
      <c r="B21" s="73" t="s">
        <v>104</v>
      </c>
      <c r="C21" s="72" t="s">
        <v>126</v>
      </c>
      <c r="D21" s="74">
        <v>19</v>
      </c>
    </row>
    <row r="22" spans="1:4" ht="14.25">
      <c r="A22" s="73" t="s">
        <v>105</v>
      </c>
      <c r="B22" s="73" t="s">
        <v>105</v>
      </c>
      <c r="C22" s="72" t="s">
        <v>127</v>
      </c>
      <c r="D22" s="74">
        <v>20</v>
      </c>
    </row>
    <row r="23" spans="1:4" ht="14.25">
      <c r="A23" s="73" t="s">
        <v>139</v>
      </c>
      <c r="B23" s="73" t="s">
        <v>139</v>
      </c>
      <c r="C23" s="72" t="s">
        <v>140</v>
      </c>
      <c r="D23" s="74">
        <v>21</v>
      </c>
    </row>
    <row r="24" spans="1:4" ht="14.25">
      <c r="A24" s="73" t="s">
        <v>106</v>
      </c>
      <c r="B24" s="73" t="s">
        <v>106</v>
      </c>
      <c r="C24" s="72" t="s">
        <v>128</v>
      </c>
      <c r="D24" s="74">
        <v>22</v>
      </c>
    </row>
    <row r="25" spans="1:4" ht="14.25">
      <c r="A25" s="73" t="s">
        <v>107</v>
      </c>
      <c r="B25" s="73" t="s">
        <v>107</v>
      </c>
      <c r="C25" s="72" t="s">
        <v>129</v>
      </c>
      <c r="D25" s="74">
        <v>23</v>
      </c>
    </row>
    <row r="26" spans="1:4" ht="14.25">
      <c r="A26" s="73" t="s">
        <v>108</v>
      </c>
      <c r="B26" s="73" t="s">
        <v>108</v>
      </c>
      <c r="C26" s="72" t="s">
        <v>130</v>
      </c>
      <c r="D26" s="74">
        <v>24</v>
      </c>
    </row>
    <row r="27" spans="1:4" ht="14.25">
      <c r="A27" s="73" t="s">
        <v>109</v>
      </c>
      <c r="B27" s="73" t="s">
        <v>109</v>
      </c>
      <c r="C27" s="72" t="s">
        <v>131</v>
      </c>
      <c r="D27" s="74">
        <v>25</v>
      </c>
    </row>
    <row r="28" spans="1:4" ht="14.25">
      <c r="A28" s="73" t="s">
        <v>141</v>
      </c>
      <c r="B28" s="73" t="s">
        <v>141</v>
      </c>
      <c r="C28" s="72" t="s">
        <v>146</v>
      </c>
      <c r="D28" s="74">
        <v>26</v>
      </c>
    </row>
    <row r="29" spans="1:4" ht="15" thickBot="1">
      <c r="A29" s="73" t="s">
        <v>110</v>
      </c>
      <c r="B29" s="73" t="s">
        <v>110</v>
      </c>
      <c r="C29" s="72" t="s">
        <v>132</v>
      </c>
      <c r="D29" s="118">
        <v>27</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LIM343 - Thulamela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v>57997</v>
      </c>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v>120325</v>
      </c>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v>57997</v>
      </c>
      <c r="E14" s="94" t="s">
        <v>33</v>
      </c>
      <c r="F14" s="1"/>
      <c r="G14" s="1"/>
      <c r="H14" s="1"/>
      <c r="I14" s="1"/>
      <c r="J14" s="1"/>
      <c r="K14" s="1"/>
      <c r="L14" s="1"/>
      <c r="M14" s="1"/>
      <c r="N14" s="1"/>
      <c r="O14" s="1"/>
      <c r="P14" s="1"/>
      <c r="Q14" s="1"/>
      <c r="R14" s="1"/>
      <c r="S14" s="96"/>
      <c r="T14" s="96"/>
    </row>
    <row r="15" spans="1:20" ht="14.25">
      <c r="A15" s="67"/>
      <c r="B15" s="62"/>
      <c r="C15" s="126" t="s">
        <v>72</v>
      </c>
      <c r="D15" s="130">
        <v>0</v>
      </c>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v>0</v>
      </c>
      <c r="E40" s="60">
        <v>116</v>
      </c>
      <c r="F40" s="55">
        <v>16</v>
      </c>
      <c r="G40" s="61">
        <v>16</v>
      </c>
      <c r="H40" s="55">
        <v>6</v>
      </c>
      <c r="I40" s="61">
        <v>6</v>
      </c>
      <c r="J40" s="55">
        <v>16</v>
      </c>
      <c r="K40" s="61">
        <v>6</v>
      </c>
      <c r="L40" s="55"/>
      <c r="M40" s="61"/>
      <c r="N40" s="70">
        <f>IF(ISERROR(L40+J40+H40+F40),"Invalid Input",L40+J40+H40+F40)</f>
        <v>38</v>
      </c>
      <c r="O40" s="71">
        <f>IF(ISERROR(G40+I40+K40+M40),"Invalid Input",G40+I40+K40+M40)</f>
        <v>28</v>
      </c>
      <c r="P40" s="68">
        <v>0</v>
      </c>
      <c r="Q40" s="53">
        <f>IF(ISERROR(P40-O40),"Invalid Input",(P40-O40))</f>
        <v>-28</v>
      </c>
      <c r="R40" s="16" t="b">
        <v>1</v>
      </c>
      <c r="S40" s="105"/>
      <c r="T40" s="105"/>
    </row>
    <row r="41" spans="1:20" ht="15" customHeight="1">
      <c r="A41" s="27"/>
      <c r="B41" s="135" t="s">
        <v>43</v>
      </c>
      <c r="C41" s="136">
        <v>0</v>
      </c>
      <c r="D41" s="59">
        <v>0</v>
      </c>
      <c r="E41" s="60">
        <v>8</v>
      </c>
      <c r="F41" s="55">
        <v>2</v>
      </c>
      <c r="G41" s="61">
        <v>0</v>
      </c>
      <c r="H41" s="55">
        <v>2</v>
      </c>
      <c r="I41" s="61">
        <v>1</v>
      </c>
      <c r="J41" s="55">
        <v>2</v>
      </c>
      <c r="K41" s="61">
        <v>2</v>
      </c>
      <c r="L41" s="55"/>
      <c r="M41" s="61"/>
      <c r="N41" s="70">
        <f>IF(ISERROR(L41+J41+H41+F41),"Invalid Input",L41+J41+H41+F41)</f>
        <v>6</v>
      </c>
      <c r="O41" s="71">
        <f>IF(ISERROR(G41+I41+K41+M41),"Invalid Input",G41+I41+K41+M41)</f>
        <v>3</v>
      </c>
      <c r="P41" s="68">
        <v>0</v>
      </c>
      <c r="Q41" s="53">
        <f>IF(ISERROR(P41-O41),"Invalid Input",(P41-O41))</f>
        <v>-3</v>
      </c>
      <c r="R41" s="16" t="b">
        <v>1</v>
      </c>
      <c r="S41" s="105"/>
      <c r="T41" s="105"/>
    </row>
    <row r="42" spans="1:20" ht="15" customHeight="1">
      <c r="A42" s="27"/>
      <c r="B42" s="135" t="s">
        <v>78</v>
      </c>
      <c r="C42" s="136">
        <v>0</v>
      </c>
      <c r="D42" s="59">
        <v>0</v>
      </c>
      <c r="E42" s="60">
        <v>5500</v>
      </c>
      <c r="F42" s="55">
        <v>2000</v>
      </c>
      <c r="G42" s="61">
        <v>1723</v>
      </c>
      <c r="H42" s="55">
        <v>3000</v>
      </c>
      <c r="I42" s="61">
        <v>315</v>
      </c>
      <c r="J42" s="55">
        <v>0</v>
      </c>
      <c r="K42" s="61">
        <v>0</v>
      </c>
      <c r="L42" s="55"/>
      <c r="M42" s="61"/>
      <c r="N42" s="70">
        <f>IF(ISERROR(L42+J42+H42+F42),"Invalid Input",L42+J42+H42+F42)</f>
        <v>5000</v>
      </c>
      <c r="O42" s="71">
        <f>IF(ISERROR(G42+I42+K42+M42),"Invalid Input",G42+I42+K42+M42)</f>
        <v>2038</v>
      </c>
      <c r="P42" s="68">
        <v>0</v>
      </c>
      <c r="Q42" s="53">
        <f>IF(ISERROR(P42-O42),"Invalid Input",(P42-O42))</f>
        <v>-2038</v>
      </c>
      <c r="R42" s="16" t="b">
        <v>1</v>
      </c>
      <c r="S42" s="105"/>
      <c r="T42" s="105"/>
    </row>
    <row r="43" spans="1:20" ht="15" customHeight="1">
      <c r="A43" s="27"/>
      <c r="B43" s="135" t="s">
        <v>79</v>
      </c>
      <c r="C43" s="136">
        <v>0</v>
      </c>
      <c r="D43" s="59">
        <v>0</v>
      </c>
      <c r="E43" s="60">
        <v>0</v>
      </c>
      <c r="F43" s="55">
        <v>0</v>
      </c>
      <c r="G43" s="61">
        <v>0</v>
      </c>
      <c r="H43" s="55"/>
      <c r="I43" s="61"/>
      <c r="J43" s="55">
        <v>0</v>
      </c>
      <c r="K43" s="61">
        <v>0</v>
      </c>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v>71224</v>
      </c>
      <c r="E61" s="60">
        <v>59097</v>
      </c>
      <c r="F61" s="55">
        <v>59097</v>
      </c>
      <c r="G61" s="61">
        <v>59097</v>
      </c>
      <c r="H61" s="55">
        <v>59097</v>
      </c>
      <c r="I61" s="61">
        <v>59097</v>
      </c>
      <c r="J61" s="55">
        <v>59097</v>
      </c>
      <c r="K61" s="61">
        <v>59097</v>
      </c>
      <c r="L61" s="55"/>
      <c r="M61" s="61"/>
      <c r="N61" s="70">
        <f>IF(ISERROR(L61+J61+H61+F61),"Invalid Input",L61+J61+H61+F61)</f>
        <v>177291</v>
      </c>
      <c r="O61" s="71">
        <f>IF(ISERROR(G61+I61+K61+M61),"Invalid Input",G61+I61+K61+M61)</f>
        <v>177291</v>
      </c>
      <c r="P61" s="68">
        <v>0</v>
      </c>
      <c r="Q61" s="53">
        <f>IF(ISERROR(P61-O61),"Invalid Input",(P61-O61))</f>
        <v>-177291</v>
      </c>
      <c r="R61" s="16" t="b">
        <v>1</v>
      </c>
      <c r="S61" s="107"/>
      <c r="T61" s="107"/>
    </row>
    <row r="62" spans="1:20" ht="14.25">
      <c r="A62" s="27"/>
      <c r="B62" s="147" t="s">
        <v>80</v>
      </c>
      <c r="C62" s="148"/>
      <c r="D62" s="59">
        <v>0</v>
      </c>
      <c r="E62" s="60">
        <v>16</v>
      </c>
      <c r="F62" s="55">
        <v>4</v>
      </c>
      <c r="G62" s="61">
        <v>13</v>
      </c>
      <c r="H62" s="55">
        <v>4</v>
      </c>
      <c r="I62" s="61">
        <v>13</v>
      </c>
      <c r="J62" s="55">
        <v>4</v>
      </c>
      <c r="K62" s="61">
        <v>13</v>
      </c>
      <c r="L62" s="55"/>
      <c r="M62" s="61"/>
      <c r="N62" s="70">
        <f>IF(ISERROR(L62+J62+H62+F62),"Invalid Input",L62+J62+H62+F62)</f>
        <v>12</v>
      </c>
      <c r="O62" s="71">
        <f>IF(ISERROR(G62+I62+K62+M62),"Invalid Input",G62+I62+K62+M62)</f>
        <v>39</v>
      </c>
      <c r="P62" s="68">
        <v>0</v>
      </c>
      <c r="Q62" s="53">
        <f>IF(ISERROR(P62-O62),"Invalid Input",(P62-O62))</f>
        <v>-39</v>
      </c>
      <c r="R62" s="16" t="b">
        <v>1</v>
      </c>
      <c r="S62" s="107"/>
      <c r="T62" s="107"/>
    </row>
    <row r="63" spans="1:20" ht="14.25">
      <c r="A63" s="27"/>
      <c r="B63" s="147" t="s">
        <v>82</v>
      </c>
      <c r="C63" s="148"/>
      <c r="D63" s="59">
        <v>0</v>
      </c>
      <c r="E63" s="60">
        <v>1800</v>
      </c>
      <c r="F63" s="55">
        <v>1800</v>
      </c>
      <c r="G63" s="61">
        <v>1800</v>
      </c>
      <c r="H63" s="55">
        <v>1800</v>
      </c>
      <c r="I63" s="61">
        <v>1800</v>
      </c>
      <c r="J63" s="55">
        <v>1800</v>
      </c>
      <c r="K63" s="61">
        <v>1800</v>
      </c>
      <c r="L63" s="55"/>
      <c r="M63" s="61"/>
      <c r="N63" s="70">
        <f>IF(ISERROR(L63+J63+H63+F63),"Invalid Input",L63+J63+H63+F63)</f>
        <v>5400</v>
      </c>
      <c r="O63" s="71">
        <f>IF(ISERROR(G63+I63+K63+M63),"Invalid Input",G63+I63+K63+M63)</f>
        <v>5400</v>
      </c>
      <c r="P63" s="68">
        <v>0</v>
      </c>
      <c r="Q63" s="53">
        <f>IF(ISERROR(P63-O63),"Invalid Input",(P63-O63))</f>
        <v>-5400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v>0</v>
      </c>
      <c r="E66" s="60">
        <v>0</v>
      </c>
      <c r="F66" s="55">
        <v>1478</v>
      </c>
      <c r="G66" s="61">
        <v>0</v>
      </c>
      <c r="H66" s="55">
        <v>0</v>
      </c>
      <c r="I66" s="61">
        <v>0</v>
      </c>
      <c r="J66" s="55"/>
      <c r="K66" s="61"/>
      <c r="L66" s="55"/>
      <c r="M66" s="61"/>
      <c r="N66" s="70">
        <f>IF(ISERROR(L66+J66+H66+F66),"Invalid Input",L66+J66+H66+F66)</f>
        <v>1478</v>
      </c>
      <c r="O66" s="71">
        <f>IF(ISERROR(G66+I66+K66+M66),"Invalid Input",G66+I66+K66+M66)</f>
        <v>0</v>
      </c>
      <c r="P66" s="68">
        <v>0</v>
      </c>
      <c r="Q66" s="53">
        <f>IF(ISERROR(P66-O66),"Invalid Input",(P66-O66))</f>
        <v>0</v>
      </c>
      <c r="R66" s="16" t="b">
        <v>1</v>
      </c>
      <c r="S66" s="107"/>
      <c r="T66" s="107"/>
    </row>
    <row r="67" spans="1:20" ht="14.25">
      <c r="A67" s="27"/>
      <c r="B67" s="37" t="s">
        <v>83</v>
      </c>
      <c r="C67" s="38"/>
      <c r="D67" s="59">
        <v>0</v>
      </c>
      <c r="E67" s="60">
        <v>2</v>
      </c>
      <c r="F67" s="55">
        <v>0</v>
      </c>
      <c r="G67" s="61">
        <v>0</v>
      </c>
      <c r="H67" s="55">
        <v>0</v>
      </c>
      <c r="I67" s="61">
        <v>0</v>
      </c>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v>0</v>
      </c>
      <c r="E68" s="60">
        <v>8800</v>
      </c>
      <c r="F68" s="55">
        <v>8800</v>
      </c>
      <c r="G68" s="61">
        <v>8382</v>
      </c>
      <c r="H68" s="55">
        <v>8800</v>
      </c>
      <c r="I68" s="61">
        <v>8106</v>
      </c>
      <c r="J68" s="55">
        <v>8800</v>
      </c>
      <c r="K68" s="61">
        <v>8322</v>
      </c>
      <c r="L68" s="55"/>
      <c r="M68" s="61"/>
      <c r="N68" s="70">
        <f>IF(ISERROR(L68+J68+H68+F68),"Invalid Input",L68+J68+H68+F68)</f>
        <v>26400</v>
      </c>
      <c r="O68" s="71">
        <f>IF(ISERROR(G68+I68+K68+M68),"Invalid Input",G68+I68+K68+M68)</f>
        <v>24810</v>
      </c>
      <c r="P68" s="68">
        <v>0</v>
      </c>
      <c r="Q68" s="53">
        <f>IF(ISERROR(P68-O68),"Invalid Input",(P68-O68))</f>
        <v>-24810</v>
      </c>
      <c r="R68" s="16" t="b">
        <v>1</v>
      </c>
      <c r="S68" s="107"/>
      <c r="T68" s="107"/>
    </row>
    <row r="69" spans="1:20" ht="14.25">
      <c r="A69" s="17"/>
      <c r="B69" s="37" t="s">
        <v>85</v>
      </c>
      <c r="C69" s="38"/>
      <c r="D69" s="59">
        <v>0</v>
      </c>
      <c r="E69" s="60">
        <v>0</v>
      </c>
      <c r="F69" s="55">
        <v>0</v>
      </c>
      <c r="G69" s="61">
        <v>0</v>
      </c>
      <c r="H69" s="55">
        <v>0</v>
      </c>
      <c r="I69" s="61">
        <v>0</v>
      </c>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v>0</v>
      </c>
      <c r="E86" s="60">
        <v>700</v>
      </c>
      <c r="F86" s="55">
        <v>100</v>
      </c>
      <c r="G86" s="61">
        <v>1142</v>
      </c>
      <c r="H86" s="55">
        <v>100</v>
      </c>
      <c r="I86" s="61">
        <v>1142</v>
      </c>
      <c r="J86" s="55">
        <v>325</v>
      </c>
      <c r="K86" s="61">
        <v>325</v>
      </c>
      <c r="L86" s="55"/>
      <c r="M86" s="61"/>
      <c r="N86" s="70">
        <f>IF(ISERROR(L86+J86+H86+F86),"Invalid Input",L86+J86+H86+F86)</f>
        <v>525</v>
      </c>
      <c r="O86" s="71">
        <f>IF(ISERROR(G86+I86+K86+M86),"Invalid Input",G86+I86+K86+M86)</f>
        <v>2609</v>
      </c>
      <c r="P86" s="68">
        <v>0</v>
      </c>
      <c r="Q86" s="53">
        <f>IF(ISERROR(P86-O86),"Invalid Input",(P86-O86))</f>
        <v>-2609</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SheetNames!A10</f>
        <v>LIM343</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view="pageBreakPreview" zoomScale="70" zoomScaleNormal="89" zoomScaleSheetLayoutView="7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LIM344 - Makhado</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SheetNames!A11</f>
        <v>LIM344</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5"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LIM345 - Makhado-Thulamela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SheetNames!A12</f>
        <v>LIM345</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55" zoomScaleNormal="55"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DC34 - Vhembe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v>10917</v>
      </c>
      <c r="E53" s="60">
        <v>12204</v>
      </c>
      <c r="F53" s="55">
        <v>0</v>
      </c>
      <c r="G53" s="61">
        <v>0</v>
      </c>
      <c r="H53" s="55">
        <v>0</v>
      </c>
      <c r="I53" s="61">
        <v>0</v>
      </c>
      <c r="J53" s="55">
        <v>0</v>
      </c>
      <c r="K53" s="61">
        <v>0</v>
      </c>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v>117743</v>
      </c>
      <c r="E57" s="60">
        <v>1200</v>
      </c>
      <c r="F57" s="55">
        <v>0</v>
      </c>
      <c r="G57" s="61">
        <v>0</v>
      </c>
      <c r="H57" s="55">
        <v>0</v>
      </c>
      <c r="I57" s="61">
        <v>0</v>
      </c>
      <c r="J57" s="55">
        <v>0</v>
      </c>
      <c r="K57" s="61">
        <v>0</v>
      </c>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SheetNames!A13</f>
        <v>DC34</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LIM351 - Blouberg</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v>0</v>
      </c>
      <c r="E24" s="60">
        <v>0</v>
      </c>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v>0</v>
      </c>
      <c r="E25" s="60">
        <v>0</v>
      </c>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v>0</v>
      </c>
      <c r="E26" s="60">
        <v>0</v>
      </c>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v>0</v>
      </c>
      <c r="E27" s="60">
        <v>0</v>
      </c>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v>4</v>
      </c>
      <c r="F40" s="55">
        <v>0</v>
      </c>
      <c r="G40" s="61">
        <v>0</v>
      </c>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v>20</v>
      </c>
      <c r="F41" s="55">
        <v>5</v>
      </c>
      <c r="G41" s="61">
        <v>5</v>
      </c>
      <c r="H41" s="55"/>
      <c r="I41" s="61"/>
      <c r="J41" s="55"/>
      <c r="K41" s="61"/>
      <c r="L41" s="55"/>
      <c r="M41" s="61"/>
      <c r="N41" s="70">
        <f>IF(ISERROR(L41+J41+H41+F41),"Invalid Input",L41+J41+H41+F41)</f>
        <v>5</v>
      </c>
      <c r="O41" s="71">
        <f>IF(ISERROR(G41+I41+K41+M41),"Invalid Input",G41+I41+K41+M41)</f>
        <v>5</v>
      </c>
      <c r="P41" s="68">
        <v>0</v>
      </c>
      <c r="Q41" s="53">
        <f>IF(ISERROR(P41-O41),"Invalid Input",(P41-O41))</f>
        <v>-5</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v>4</v>
      </c>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v>1</v>
      </c>
      <c r="F62" s="55">
        <v>0</v>
      </c>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v>3872</v>
      </c>
      <c r="F63" s="55">
        <v>3872</v>
      </c>
      <c r="G63" s="61">
        <v>3872</v>
      </c>
      <c r="H63" s="55"/>
      <c r="I63" s="61"/>
      <c r="J63" s="55"/>
      <c r="K63" s="61"/>
      <c r="L63" s="55"/>
      <c r="M63" s="61"/>
      <c r="N63" s="70">
        <f>IF(ISERROR(L63+J63+H63+F63),"Invalid Input",L63+J63+H63+F63)</f>
        <v>3872</v>
      </c>
      <c r="O63" s="71">
        <f>IF(ISERROR(G63+I63+K63+M63),"Invalid Input",G63+I63+K63+M63)</f>
        <v>3872</v>
      </c>
      <c r="P63" s="68">
        <v>0</v>
      </c>
      <c r="Q63" s="53">
        <f>IF(ISERROR(P63-O63),"Invalid Input",(P63-O63))</f>
        <v>-3872</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v>532</v>
      </c>
      <c r="F66" s="55">
        <v>0</v>
      </c>
      <c r="G66" s="61">
        <v>0</v>
      </c>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v>3872</v>
      </c>
      <c r="F68" s="55">
        <v>3872</v>
      </c>
      <c r="G68" s="61">
        <v>3872</v>
      </c>
      <c r="H68" s="55"/>
      <c r="I68" s="61"/>
      <c r="J68" s="55"/>
      <c r="K68" s="61"/>
      <c r="L68" s="55"/>
      <c r="M68" s="61"/>
      <c r="N68" s="70">
        <f>IF(ISERROR(L68+J68+H68+F68),"Invalid Input",L68+J68+H68+F68)</f>
        <v>3872</v>
      </c>
      <c r="O68" s="71">
        <f>IF(ISERROR(G68+I68+K68+M68),"Invalid Input",G68+I68+K68+M68)</f>
        <v>3872</v>
      </c>
      <c r="P68" s="68">
        <v>0</v>
      </c>
      <c r="Q68" s="53">
        <f>IF(ISERROR(P68-O68),"Invalid Input",(P68-O68))</f>
        <v>-3872</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v>1</v>
      </c>
      <c r="F72" s="55">
        <v>0</v>
      </c>
      <c r="G72" s="61">
        <v>0</v>
      </c>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v>1</v>
      </c>
      <c r="F73" s="55">
        <v>0</v>
      </c>
      <c r="G73" s="61">
        <v>0</v>
      </c>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v>1</v>
      </c>
      <c r="F74" s="55">
        <v>0</v>
      </c>
      <c r="G74" s="61">
        <v>0</v>
      </c>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v>1</v>
      </c>
      <c r="F76" s="55">
        <v>0</v>
      </c>
      <c r="G76" s="61">
        <v>0</v>
      </c>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v>1</v>
      </c>
      <c r="F80" s="55">
        <v>0</v>
      </c>
      <c r="G80" s="61">
        <v>0</v>
      </c>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v>210</v>
      </c>
      <c r="F86" s="55">
        <v>210</v>
      </c>
      <c r="G86" s="61">
        <v>210</v>
      </c>
      <c r="H86" s="55"/>
      <c r="I86" s="61"/>
      <c r="J86" s="55"/>
      <c r="K86" s="61"/>
      <c r="L86" s="55"/>
      <c r="M86" s="61"/>
      <c r="N86" s="70">
        <f>IF(ISERROR(L86+J86+H86+F86),"Invalid Input",L86+J86+H86+F86)</f>
        <v>210</v>
      </c>
      <c r="O86" s="71">
        <f>IF(ISERROR(G86+I86+K86+M86),"Invalid Input",G86+I86+K86+M86)</f>
        <v>210</v>
      </c>
      <c r="P86" s="68">
        <v>0</v>
      </c>
      <c r="Q86" s="53">
        <f>IF(ISERROR(P86-O86),"Invalid Input",(P86-O86))</f>
        <v>-210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SheetNames!A14</f>
        <v>LIM351</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LIM353 - Molemole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SheetNames!A15</f>
        <v>LIM353</v>
      </c>
    </row>
  </sheetData>
  <sheetProtection/>
  <mergeCells count="48">
    <mergeCell ref="B86:C86"/>
    <mergeCell ref="B49:C49"/>
    <mergeCell ref="B50:C50"/>
    <mergeCell ref="A51:C51"/>
    <mergeCell ref="B54:C54"/>
    <mergeCell ref="B58:C58"/>
    <mergeCell ref="B63:C63"/>
    <mergeCell ref="B61:C61"/>
    <mergeCell ref="B53:C53"/>
    <mergeCell ref="B55:C55"/>
    <mergeCell ref="B79:C79"/>
    <mergeCell ref="B80:C80"/>
    <mergeCell ref="B57:C57"/>
    <mergeCell ref="B59:C59"/>
    <mergeCell ref="B84:C84"/>
    <mergeCell ref="B77:C77"/>
    <mergeCell ref="B28:C28"/>
    <mergeCell ref="B37:C37"/>
    <mergeCell ref="A38:C38"/>
    <mergeCell ref="B42:C42"/>
    <mergeCell ref="B34:C34"/>
    <mergeCell ref="B40:C40"/>
    <mergeCell ref="B29:C29"/>
    <mergeCell ref="B30:C30"/>
    <mergeCell ref="B41:C41"/>
    <mergeCell ref="A22:C22"/>
    <mergeCell ref="B24:C24"/>
    <mergeCell ref="B25:C25"/>
    <mergeCell ref="B26:C26"/>
    <mergeCell ref="B27:C27"/>
    <mergeCell ref="B47:C47"/>
    <mergeCell ref="B48:C48"/>
    <mergeCell ref="B43:C43"/>
    <mergeCell ref="A45:C45"/>
    <mergeCell ref="B32:C32"/>
    <mergeCell ref="B33:C33"/>
    <mergeCell ref="B36:C36"/>
    <mergeCell ref="B78:C78"/>
    <mergeCell ref="B64:C64"/>
    <mergeCell ref="B83:C83"/>
    <mergeCell ref="B62:C62"/>
    <mergeCell ref="B81:C81"/>
    <mergeCell ref="B72:C72"/>
    <mergeCell ref="B73:C73"/>
    <mergeCell ref="B74:C74"/>
    <mergeCell ref="B75:C75"/>
    <mergeCell ref="B76:C76"/>
    <mergeCell ref="B82:C82"/>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S24" sqref="S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LIM354 - Polokwane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v>1217</v>
      </c>
      <c r="E5" s="95" t="s">
        <v>37</v>
      </c>
    </row>
    <row r="6" spans="3:5" ht="14.25">
      <c r="C6" s="126" t="s">
        <v>30</v>
      </c>
      <c r="D6" s="128">
        <v>1936</v>
      </c>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v>227160</v>
      </c>
      <c r="E8" s="94" t="s">
        <v>33</v>
      </c>
      <c r="F8" s="1"/>
      <c r="G8" s="1"/>
      <c r="H8" s="1"/>
      <c r="I8" s="1"/>
      <c r="J8" s="1"/>
      <c r="K8" s="1"/>
      <c r="L8" s="1"/>
      <c r="M8" s="1"/>
      <c r="N8" s="1"/>
      <c r="O8" s="1"/>
      <c r="P8" s="1"/>
      <c r="Q8" s="1"/>
      <c r="R8" s="1"/>
      <c r="S8" s="96"/>
      <c r="T8" s="96"/>
    </row>
    <row r="9" spans="1:20" ht="15.75" customHeight="1">
      <c r="A9" s="67"/>
      <c r="B9" s="62"/>
      <c r="C9" s="131" t="s">
        <v>66</v>
      </c>
      <c r="D9" s="130">
        <v>1505</v>
      </c>
      <c r="E9" s="94" t="s">
        <v>33</v>
      </c>
      <c r="F9" s="1"/>
      <c r="G9" s="1"/>
      <c r="H9" s="1"/>
      <c r="I9" s="1"/>
      <c r="J9" s="1"/>
      <c r="K9" s="1"/>
      <c r="L9" s="1"/>
      <c r="M9" s="1"/>
      <c r="N9" s="1"/>
      <c r="O9" s="1"/>
      <c r="P9" s="1"/>
      <c r="Q9" s="1"/>
      <c r="R9" s="1"/>
      <c r="S9" s="96"/>
      <c r="T9" s="96"/>
    </row>
    <row r="10" spans="1:20" ht="14.25">
      <c r="A10" s="67"/>
      <c r="B10" s="62"/>
      <c r="C10" s="129" t="s">
        <v>67</v>
      </c>
      <c r="D10" s="130">
        <v>196792</v>
      </c>
      <c r="E10" s="94" t="s">
        <v>33</v>
      </c>
      <c r="F10" s="1"/>
      <c r="G10" s="1"/>
      <c r="H10" s="1"/>
      <c r="I10" s="1"/>
      <c r="J10" s="1"/>
      <c r="K10" s="1"/>
      <c r="L10" s="1"/>
      <c r="M10" s="1"/>
      <c r="N10" s="1"/>
      <c r="O10" s="1"/>
      <c r="P10" s="1"/>
      <c r="Q10" s="1"/>
      <c r="R10" s="1"/>
      <c r="S10" s="96"/>
      <c r="T10" s="96"/>
    </row>
    <row r="11" spans="1:20" ht="14.25">
      <c r="A11" s="67"/>
      <c r="B11" s="62"/>
      <c r="C11" s="129" t="s">
        <v>68</v>
      </c>
      <c r="D11" s="127">
        <v>1505</v>
      </c>
      <c r="E11" s="94" t="s">
        <v>33</v>
      </c>
      <c r="F11" s="1"/>
      <c r="G11" s="1"/>
      <c r="H11" s="1"/>
      <c r="I11" s="1"/>
      <c r="J11" s="1"/>
      <c r="K11" s="1"/>
      <c r="L11" s="1"/>
      <c r="M11" s="1"/>
      <c r="N11" s="1"/>
      <c r="O11" s="1"/>
      <c r="P11" s="1"/>
      <c r="Q11" s="1"/>
      <c r="R11" s="1"/>
      <c r="S11" s="96"/>
      <c r="T11" s="96"/>
    </row>
    <row r="12" spans="1:20" ht="14.25">
      <c r="A12" s="67"/>
      <c r="B12" s="62"/>
      <c r="C12" s="129" t="s">
        <v>69</v>
      </c>
      <c r="D12" s="130">
        <v>3002</v>
      </c>
      <c r="E12" s="94" t="s">
        <v>33</v>
      </c>
      <c r="F12" s="1"/>
      <c r="G12" s="1"/>
      <c r="H12" s="1"/>
      <c r="I12" s="1"/>
      <c r="J12" s="1"/>
      <c r="K12" s="1"/>
      <c r="L12" s="1"/>
      <c r="M12" s="1"/>
      <c r="N12" s="1"/>
      <c r="O12" s="1"/>
      <c r="P12" s="1"/>
      <c r="Q12" s="1"/>
      <c r="R12" s="1"/>
      <c r="S12" s="96"/>
      <c r="T12" s="96"/>
    </row>
    <row r="13" spans="1:20" ht="14.25">
      <c r="A13" s="67"/>
      <c r="B13" s="62"/>
      <c r="C13" s="129" t="s">
        <v>70</v>
      </c>
      <c r="D13" s="130">
        <v>1505</v>
      </c>
      <c r="E13" s="94" t="s">
        <v>33</v>
      </c>
      <c r="F13" s="1"/>
      <c r="G13" s="1"/>
      <c r="H13" s="1"/>
      <c r="I13" s="1"/>
      <c r="J13" s="1"/>
      <c r="K13" s="1"/>
      <c r="L13" s="1"/>
      <c r="M13" s="1"/>
      <c r="N13" s="1"/>
      <c r="O13" s="1"/>
      <c r="P13" s="1"/>
      <c r="Q13" s="1"/>
      <c r="R13" s="1"/>
      <c r="S13" s="96"/>
      <c r="T13" s="96"/>
    </row>
    <row r="14" spans="1:20" ht="14.25">
      <c r="A14" s="67"/>
      <c r="B14" s="62"/>
      <c r="C14" s="129" t="s">
        <v>71</v>
      </c>
      <c r="D14" s="130">
        <v>541</v>
      </c>
      <c r="E14" s="94" t="s">
        <v>33</v>
      </c>
      <c r="F14" s="1"/>
      <c r="G14" s="1"/>
      <c r="H14" s="1"/>
      <c r="I14" s="1"/>
      <c r="J14" s="1"/>
      <c r="K14" s="1"/>
      <c r="L14" s="1"/>
      <c r="M14" s="1"/>
      <c r="N14" s="1"/>
      <c r="O14" s="1"/>
      <c r="P14" s="1"/>
      <c r="Q14" s="1"/>
      <c r="R14" s="1"/>
      <c r="S14" s="96"/>
      <c r="T14" s="96"/>
    </row>
    <row r="15" spans="1:20" ht="14.25">
      <c r="A15" s="67"/>
      <c r="B15" s="62"/>
      <c r="C15" s="126" t="s">
        <v>72</v>
      </c>
      <c r="D15" s="130">
        <v>1505</v>
      </c>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v>100</v>
      </c>
      <c r="E24" s="60">
        <v>0</v>
      </c>
      <c r="F24" s="55">
        <v>0</v>
      </c>
      <c r="G24" s="61">
        <v>0</v>
      </c>
      <c r="H24" s="55">
        <v>0</v>
      </c>
      <c r="I24" s="61">
        <v>0</v>
      </c>
      <c r="J24" s="55">
        <v>40</v>
      </c>
      <c r="K24" s="61">
        <v>0</v>
      </c>
      <c r="L24" s="55">
        <v>40</v>
      </c>
      <c r="M24" s="61">
        <v>0</v>
      </c>
      <c r="N24" s="70">
        <f aca="true" t="shared" si="1" ref="N24:N36">IF(ISERROR(L24+J24+H24+F24),"Invalid Input",L24+J24+H24+F24)</f>
        <v>80</v>
      </c>
      <c r="O24" s="71">
        <f aca="true" t="shared" si="2" ref="O24:O36">IF(ISERROR(G24+I24+K24+M24),"Invalid Input",G24+I24+K24+M24)</f>
        <v>0</v>
      </c>
      <c r="P24" s="68">
        <v>0</v>
      </c>
      <c r="Q24" s="53">
        <f aca="true" t="shared" si="3" ref="Q24:Q36">IF(ISERROR(P24-O24),"Invalid Input",(P24-O24))</f>
        <v>0</v>
      </c>
      <c r="R24" s="16" t="b">
        <v>1</v>
      </c>
      <c r="S24" s="132" t="s">
        <v>161</v>
      </c>
      <c r="T24" s="132"/>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32"/>
      <c r="T25" s="132"/>
    </row>
    <row r="26" spans="1:20" ht="15" customHeight="1">
      <c r="A26" s="23"/>
      <c r="B26" s="135" t="s">
        <v>28</v>
      </c>
      <c r="C26" s="136">
        <v>0</v>
      </c>
      <c r="D26" s="59">
        <v>100</v>
      </c>
      <c r="E26" s="60">
        <v>0</v>
      </c>
      <c r="F26" s="55">
        <v>0</v>
      </c>
      <c r="G26" s="61">
        <v>0</v>
      </c>
      <c r="H26" s="55">
        <v>50</v>
      </c>
      <c r="I26" s="61">
        <v>10</v>
      </c>
      <c r="J26" s="55"/>
      <c r="K26" s="61"/>
      <c r="L26" s="55">
        <v>2</v>
      </c>
      <c r="M26" s="61">
        <v>2</v>
      </c>
      <c r="N26" s="70">
        <f t="shared" si="1"/>
        <v>52</v>
      </c>
      <c r="O26" s="71">
        <f t="shared" si="2"/>
        <v>12</v>
      </c>
      <c r="P26" s="68">
        <v>0</v>
      </c>
      <c r="Q26" s="53">
        <f t="shared" si="3"/>
        <v>-12</v>
      </c>
      <c r="R26" s="16" t="b">
        <v>1</v>
      </c>
      <c r="S26" s="132" t="s">
        <v>162</v>
      </c>
      <c r="T26" s="132"/>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32"/>
      <c r="T27" s="132"/>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32"/>
      <c r="T28" s="132"/>
    </row>
    <row r="29" spans="1:20" ht="15" customHeight="1">
      <c r="A29" s="23"/>
      <c r="B29" s="135" t="s">
        <v>35</v>
      </c>
      <c r="C29" s="136">
        <v>0</v>
      </c>
      <c r="D29" s="59">
        <v>2</v>
      </c>
      <c r="E29" s="60">
        <v>2</v>
      </c>
      <c r="F29" s="55">
        <v>2</v>
      </c>
      <c r="G29" s="61">
        <v>0</v>
      </c>
      <c r="H29" s="55">
        <v>2</v>
      </c>
      <c r="I29" s="61">
        <v>0</v>
      </c>
      <c r="J29" s="55"/>
      <c r="K29" s="61"/>
      <c r="L29" s="55"/>
      <c r="M29" s="61"/>
      <c r="N29" s="70">
        <f t="shared" si="1"/>
        <v>4</v>
      </c>
      <c r="O29" s="71">
        <f t="shared" si="2"/>
        <v>0</v>
      </c>
      <c r="P29" s="68">
        <v>0</v>
      </c>
      <c r="Q29" s="53">
        <f t="shared" si="3"/>
        <v>0</v>
      </c>
      <c r="R29" s="16" t="b">
        <v>1</v>
      </c>
      <c r="S29" s="132" t="s">
        <v>152</v>
      </c>
      <c r="T29" s="132"/>
    </row>
    <row r="30" spans="1:20" ht="15" customHeight="1">
      <c r="A30" s="23"/>
      <c r="B30" s="135" t="s">
        <v>36</v>
      </c>
      <c r="C30" s="136"/>
      <c r="D30" s="59">
        <v>1936</v>
      </c>
      <c r="E30" s="60">
        <v>1936</v>
      </c>
      <c r="F30" s="55">
        <v>1936</v>
      </c>
      <c r="G30" s="61">
        <v>0</v>
      </c>
      <c r="H30" s="55">
        <v>1936</v>
      </c>
      <c r="I30" s="61">
        <v>0</v>
      </c>
      <c r="J30" s="55">
        <v>1936</v>
      </c>
      <c r="K30" s="61">
        <v>0</v>
      </c>
      <c r="L30" s="55">
        <v>1936</v>
      </c>
      <c r="M30" s="61">
        <v>0</v>
      </c>
      <c r="N30" s="70">
        <f t="shared" si="1"/>
        <v>7744</v>
      </c>
      <c r="O30" s="71">
        <f t="shared" si="2"/>
        <v>0</v>
      </c>
      <c r="P30" s="68">
        <v>0</v>
      </c>
      <c r="Q30" s="53">
        <f t="shared" si="3"/>
        <v>0</v>
      </c>
      <c r="R30" s="16" t="b">
        <v>1</v>
      </c>
      <c r="S30" s="132" t="s">
        <v>163</v>
      </c>
      <c r="T30" s="132"/>
    </row>
    <row r="31" spans="1:20" ht="15" customHeight="1">
      <c r="A31" s="23"/>
      <c r="B31" s="119" t="s">
        <v>133</v>
      </c>
      <c r="C31" s="124"/>
      <c r="D31" s="59">
        <v>2</v>
      </c>
      <c r="E31" s="60">
        <v>1</v>
      </c>
      <c r="F31" s="55"/>
      <c r="G31" s="61">
        <v>0</v>
      </c>
      <c r="H31" s="55">
        <v>1</v>
      </c>
      <c r="I31" s="61">
        <v>0</v>
      </c>
      <c r="J31" s="55">
        <v>1</v>
      </c>
      <c r="K31" s="61">
        <v>0</v>
      </c>
      <c r="L31" s="55">
        <v>1</v>
      </c>
      <c r="M31" s="61">
        <v>0</v>
      </c>
      <c r="N31" s="70">
        <f t="shared" si="1"/>
        <v>3</v>
      </c>
      <c r="O31" s="71">
        <f t="shared" si="2"/>
        <v>0</v>
      </c>
      <c r="P31" s="68">
        <v>0</v>
      </c>
      <c r="Q31" s="53">
        <f t="shared" si="3"/>
        <v>0</v>
      </c>
      <c r="R31" s="16"/>
      <c r="S31" s="132" t="s">
        <v>163</v>
      </c>
      <c r="T31" s="132"/>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32"/>
      <c r="T32" s="132"/>
    </row>
    <row r="33" spans="1:20" ht="15" customHeight="1">
      <c r="A33" s="23"/>
      <c r="B33" s="135" t="s">
        <v>75</v>
      </c>
      <c r="C33" s="136">
        <v>0</v>
      </c>
      <c r="D33" s="59">
        <v>2</v>
      </c>
      <c r="E33" s="60">
        <v>2</v>
      </c>
      <c r="F33" s="55">
        <v>2</v>
      </c>
      <c r="G33" s="61">
        <v>0</v>
      </c>
      <c r="H33" s="55">
        <v>2</v>
      </c>
      <c r="I33" s="61">
        <v>0</v>
      </c>
      <c r="J33" s="55">
        <v>2</v>
      </c>
      <c r="K33" s="61">
        <v>0</v>
      </c>
      <c r="L33" s="55">
        <v>2</v>
      </c>
      <c r="M33" s="61">
        <v>0</v>
      </c>
      <c r="N33" s="70">
        <f t="shared" si="1"/>
        <v>8</v>
      </c>
      <c r="O33" s="71">
        <f t="shared" si="2"/>
        <v>0</v>
      </c>
      <c r="P33" s="68">
        <v>0</v>
      </c>
      <c r="Q33" s="53">
        <f t="shared" si="3"/>
        <v>0</v>
      </c>
      <c r="R33" s="16"/>
      <c r="S33" s="132" t="s">
        <v>152</v>
      </c>
      <c r="T33" s="132"/>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32"/>
      <c r="T34" s="132"/>
    </row>
    <row r="35" spans="1:20" ht="41.25">
      <c r="A35" s="23"/>
      <c r="B35" s="119" t="s">
        <v>134</v>
      </c>
      <c r="C35" s="124"/>
      <c r="D35" s="59">
        <v>1217</v>
      </c>
      <c r="E35" s="60">
        <v>1217</v>
      </c>
      <c r="F35" s="55">
        <v>1217</v>
      </c>
      <c r="G35" s="61">
        <v>1217</v>
      </c>
      <c r="H35" s="55">
        <v>0</v>
      </c>
      <c r="I35" s="61">
        <v>0</v>
      </c>
      <c r="J35" s="55">
        <v>1217</v>
      </c>
      <c r="K35" s="61">
        <v>0</v>
      </c>
      <c r="L35" s="55">
        <v>1217</v>
      </c>
      <c r="M35" s="61"/>
      <c r="N35" s="70">
        <f t="shared" si="1"/>
        <v>3651</v>
      </c>
      <c r="O35" s="71">
        <f t="shared" si="2"/>
        <v>1217</v>
      </c>
      <c r="P35" s="68">
        <v>0</v>
      </c>
      <c r="Q35" s="53">
        <f t="shared" si="3"/>
        <v>-1217</v>
      </c>
      <c r="R35" s="16"/>
      <c r="S35" s="132" t="s">
        <v>163</v>
      </c>
      <c r="T35" s="132"/>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32"/>
      <c r="T36" s="132"/>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33"/>
      <c r="T37" s="133"/>
    </row>
    <row r="38" spans="1:20" ht="14.25">
      <c r="A38" s="142" t="s">
        <v>38</v>
      </c>
      <c r="B38" s="143"/>
      <c r="C38" s="144"/>
      <c r="D38" s="84"/>
      <c r="E38" s="84"/>
      <c r="F38" s="84"/>
      <c r="G38" s="85"/>
      <c r="H38" s="84"/>
      <c r="I38" s="85"/>
      <c r="J38" s="84"/>
      <c r="K38" s="85"/>
      <c r="L38" s="84"/>
      <c r="M38" s="85"/>
      <c r="N38" s="42"/>
      <c r="O38" s="51"/>
      <c r="P38" s="84"/>
      <c r="Q38" s="53"/>
      <c r="R38" s="16" t="b">
        <v>1</v>
      </c>
      <c r="S38" s="132"/>
      <c r="T38" s="132"/>
    </row>
    <row r="39" spans="1:20" ht="7.5" customHeight="1">
      <c r="A39" s="120"/>
      <c r="B39" s="121"/>
      <c r="C39" s="122"/>
      <c r="D39" s="84"/>
      <c r="E39" s="84"/>
      <c r="F39" s="84"/>
      <c r="G39" s="85"/>
      <c r="H39" s="84"/>
      <c r="I39" s="85"/>
      <c r="J39" s="84"/>
      <c r="K39" s="85"/>
      <c r="L39" s="84"/>
      <c r="M39" s="85"/>
      <c r="N39" s="42"/>
      <c r="O39" s="51"/>
      <c r="P39" s="84"/>
      <c r="Q39" s="53"/>
      <c r="R39" s="16" t="b">
        <v>1</v>
      </c>
      <c r="S39" s="132"/>
      <c r="T39" s="132"/>
    </row>
    <row r="40" spans="1:20" ht="15" customHeight="1">
      <c r="A40" s="27"/>
      <c r="B40" s="135" t="s">
        <v>44</v>
      </c>
      <c r="C40" s="136">
        <v>0</v>
      </c>
      <c r="D40" s="59">
        <v>6104</v>
      </c>
      <c r="E40" s="60">
        <v>26</v>
      </c>
      <c r="F40" s="55"/>
      <c r="G40" s="61">
        <v>0</v>
      </c>
      <c r="H40" s="55">
        <v>0</v>
      </c>
      <c r="I40" s="61">
        <v>0</v>
      </c>
      <c r="J40" s="55">
        <v>0</v>
      </c>
      <c r="K40" s="61">
        <v>0</v>
      </c>
      <c r="L40" s="55">
        <v>29</v>
      </c>
      <c r="M40" s="61">
        <v>27</v>
      </c>
      <c r="N40" s="70">
        <f>IF(ISERROR(L40+J40+H40+F40),"Invalid Input",L40+J40+H40+F40)</f>
        <v>29</v>
      </c>
      <c r="O40" s="71">
        <f>IF(ISERROR(G40+I40+K40+M40),"Invalid Input",G40+I40+K40+M40)</f>
        <v>27</v>
      </c>
      <c r="P40" s="68">
        <v>0</v>
      </c>
      <c r="Q40" s="53">
        <f>IF(ISERROR(P40-O40),"Invalid Input",(P40-O40))</f>
        <v>-27</v>
      </c>
      <c r="R40" s="16" t="b">
        <v>1</v>
      </c>
      <c r="S40" s="132" t="s">
        <v>164</v>
      </c>
      <c r="T40" s="132"/>
    </row>
    <row r="41" spans="1:20" ht="15" customHeight="1">
      <c r="A41" s="27"/>
      <c r="B41" s="135" t="s">
        <v>43</v>
      </c>
      <c r="C41" s="136">
        <v>0</v>
      </c>
      <c r="D41" s="59">
        <v>1450</v>
      </c>
      <c r="E41" s="60">
        <v>0</v>
      </c>
      <c r="F41" s="55">
        <v>0</v>
      </c>
      <c r="G41" s="61">
        <v>0</v>
      </c>
      <c r="H41" s="55">
        <v>0</v>
      </c>
      <c r="I41" s="61">
        <v>5</v>
      </c>
      <c r="J41" s="55"/>
      <c r="K41" s="61"/>
      <c r="L41" s="55"/>
      <c r="M41" s="61"/>
      <c r="N41" s="70">
        <f>IF(ISERROR(L41+J41+H41+F41),"Invalid Input",L41+J41+H41+F41)</f>
        <v>0</v>
      </c>
      <c r="O41" s="71">
        <f>IF(ISERROR(G41+I41+K41+M41),"Invalid Input",G41+I41+K41+M41)</f>
        <v>5</v>
      </c>
      <c r="P41" s="68">
        <v>0</v>
      </c>
      <c r="Q41" s="53">
        <f>IF(ISERROR(P41-O41),"Invalid Input",(P41-O41))</f>
        <v>-5</v>
      </c>
      <c r="R41" s="16" t="b">
        <v>1</v>
      </c>
      <c r="S41" s="132" t="s">
        <v>153</v>
      </c>
      <c r="T41" s="132"/>
    </row>
    <row r="42" spans="1:20" ht="15" customHeight="1">
      <c r="A42" s="27"/>
      <c r="B42" s="135" t="s">
        <v>78</v>
      </c>
      <c r="C42" s="136">
        <v>0</v>
      </c>
      <c r="D42" s="59">
        <v>1</v>
      </c>
      <c r="E42" s="60">
        <v>11</v>
      </c>
      <c r="F42" s="55"/>
      <c r="G42" s="61">
        <v>0</v>
      </c>
      <c r="H42" s="55"/>
      <c r="I42" s="61"/>
      <c r="J42" s="55">
        <v>0</v>
      </c>
      <c r="K42" s="61">
        <v>0</v>
      </c>
      <c r="L42" s="55">
        <v>3</v>
      </c>
      <c r="M42" s="61">
        <v>2</v>
      </c>
      <c r="N42" s="70">
        <f>IF(ISERROR(L42+J42+H42+F42),"Invalid Input",L42+J42+H42+F42)</f>
        <v>3</v>
      </c>
      <c r="O42" s="71">
        <f>IF(ISERROR(G42+I42+K42+M42),"Invalid Input",G42+I42+K42+M42)</f>
        <v>2</v>
      </c>
      <c r="P42" s="68">
        <v>0</v>
      </c>
      <c r="Q42" s="53">
        <f>IF(ISERROR(P42-O42),"Invalid Input",(P42-O42))</f>
        <v>-2</v>
      </c>
      <c r="R42" s="16" t="b">
        <v>1</v>
      </c>
      <c r="S42" s="132" t="s">
        <v>165</v>
      </c>
      <c r="T42" s="132"/>
    </row>
    <row r="43" spans="1:20" ht="15" customHeight="1">
      <c r="A43" s="27"/>
      <c r="B43" s="135" t="s">
        <v>79</v>
      </c>
      <c r="C43" s="136">
        <v>0</v>
      </c>
      <c r="D43" s="59">
        <v>0</v>
      </c>
      <c r="E43" s="60">
        <v>21</v>
      </c>
      <c r="F43" s="55"/>
      <c r="G43" s="61">
        <v>0</v>
      </c>
      <c r="H43" s="55">
        <v>0</v>
      </c>
      <c r="I43" s="61">
        <v>0</v>
      </c>
      <c r="J43" s="55"/>
      <c r="K43" s="61"/>
      <c r="L43" s="55">
        <v>14</v>
      </c>
      <c r="M43" s="61">
        <v>11</v>
      </c>
      <c r="N43" s="70">
        <f>IF(ISERROR(L43+J43+H43+F43),"Invalid Input",L43+J43+H43+F43)</f>
        <v>14</v>
      </c>
      <c r="O43" s="71">
        <f>IF(ISERROR(G43+I43+K43+M43),"Invalid Input",G43+I43+K43+M43)</f>
        <v>11</v>
      </c>
      <c r="P43" s="68">
        <v>0</v>
      </c>
      <c r="Q43" s="53">
        <f>IF(ISERROR(P43-O43),"Invalid Input",(P43-O43))</f>
        <v>-11</v>
      </c>
      <c r="R43" s="102" t="b">
        <v>1</v>
      </c>
      <c r="S43" s="132" t="s">
        <v>166</v>
      </c>
      <c r="T43" s="132"/>
    </row>
    <row r="44" spans="1:20" ht="14.25">
      <c r="A44" s="27"/>
      <c r="B44" s="123"/>
      <c r="C44" s="124"/>
      <c r="D44" s="103"/>
      <c r="E44" s="103"/>
      <c r="F44" s="103"/>
      <c r="G44" s="104"/>
      <c r="H44" s="103"/>
      <c r="I44" s="104"/>
      <c r="J44" s="103"/>
      <c r="K44" s="104"/>
      <c r="L44" s="103"/>
      <c r="M44" s="104"/>
      <c r="N44" s="70"/>
      <c r="O44" s="71"/>
      <c r="P44" s="104"/>
      <c r="Q44" s="53"/>
      <c r="R44" s="16"/>
      <c r="S44" s="132"/>
      <c r="T44" s="132"/>
    </row>
    <row r="45" spans="1:20" ht="13.5" customHeight="1">
      <c r="A45" s="142" t="s">
        <v>26</v>
      </c>
      <c r="B45" s="143"/>
      <c r="C45" s="144"/>
      <c r="D45" s="103"/>
      <c r="E45" s="103"/>
      <c r="F45" s="103"/>
      <c r="G45" s="104"/>
      <c r="H45" s="103"/>
      <c r="I45" s="104"/>
      <c r="J45" s="103"/>
      <c r="K45" s="104"/>
      <c r="L45" s="103"/>
      <c r="M45" s="104"/>
      <c r="N45" s="70"/>
      <c r="O45" s="71"/>
      <c r="P45" s="104"/>
      <c r="Q45" s="53"/>
      <c r="R45" s="16"/>
      <c r="S45" s="132"/>
      <c r="T45" s="132"/>
    </row>
    <row r="46" spans="1:20" ht="6.75" customHeight="1">
      <c r="A46" s="120"/>
      <c r="B46" s="121"/>
      <c r="C46" s="122"/>
      <c r="D46" s="103"/>
      <c r="E46" s="103"/>
      <c r="F46" s="103"/>
      <c r="G46" s="104"/>
      <c r="H46" s="103"/>
      <c r="I46" s="104"/>
      <c r="J46" s="103"/>
      <c r="K46" s="104"/>
      <c r="L46" s="103"/>
      <c r="M46" s="104"/>
      <c r="N46" s="70"/>
      <c r="O46" s="71"/>
      <c r="P46" s="104"/>
      <c r="Q46" s="53"/>
      <c r="R46" s="16"/>
      <c r="S46" s="132"/>
      <c r="T46" s="132"/>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32"/>
      <c r="T47" s="132"/>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32"/>
      <c r="T48" s="132"/>
    </row>
    <row r="49" spans="1:20" ht="15" customHeight="1">
      <c r="A49" s="17"/>
      <c r="B49" s="135" t="s">
        <v>42</v>
      </c>
      <c r="C49" s="136">
        <v>0</v>
      </c>
      <c r="D49" s="59">
        <v>3</v>
      </c>
      <c r="E49" s="60">
        <v>3</v>
      </c>
      <c r="F49" s="55">
        <v>3</v>
      </c>
      <c r="G49" s="61">
        <v>0</v>
      </c>
      <c r="H49" s="55">
        <v>0</v>
      </c>
      <c r="I49" s="61">
        <v>0</v>
      </c>
      <c r="J49" s="55"/>
      <c r="K49" s="61"/>
      <c r="L49" s="55">
        <v>3</v>
      </c>
      <c r="M49" s="61">
        <v>3</v>
      </c>
      <c r="N49" s="70">
        <f>IF(ISERROR(L49+J49+H49+F49),"Invalid Input",L49+J49+H49+F49)</f>
        <v>6</v>
      </c>
      <c r="O49" s="71">
        <f>IF(ISERROR(G49+I49+K49+M49),"Invalid Input",G49+I49+K49+M49)</f>
        <v>3</v>
      </c>
      <c r="P49" s="68">
        <v>0</v>
      </c>
      <c r="Q49" s="53">
        <f>IF(ISERROR(P49-O49),"Invalid Input",(P49-O49))</f>
        <v>-3</v>
      </c>
      <c r="R49" s="16" t="b">
        <v>1</v>
      </c>
      <c r="S49" s="134"/>
      <c r="T49" s="134"/>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34"/>
      <c r="T50" s="134"/>
    </row>
    <row r="51" spans="1:20" ht="14.25">
      <c r="A51" s="142" t="s">
        <v>20</v>
      </c>
      <c r="B51" s="143"/>
      <c r="C51" s="144"/>
      <c r="D51" s="84"/>
      <c r="E51" s="84"/>
      <c r="F51" s="84"/>
      <c r="G51" s="85"/>
      <c r="H51" s="84"/>
      <c r="I51" s="85"/>
      <c r="J51" s="84"/>
      <c r="K51" s="85"/>
      <c r="L51" s="84"/>
      <c r="M51" s="85"/>
      <c r="N51" s="42"/>
      <c r="O51" s="51"/>
      <c r="P51" s="84"/>
      <c r="Q51" s="53"/>
      <c r="R51" s="16"/>
      <c r="S51" s="134"/>
      <c r="T51" s="134"/>
    </row>
    <row r="52" spans="1:20" ht="14.25">
      <c r="A52" s="82" t="s">
        <v>15</v>
      </c>
      <c r="B52" s="121"/>
      <c r="C52" s="122"/>
      <c r="D52" s="84"/>
      <c r="E52" s="84"/>
      <c r="F52" s="84"/>
      <c r="G52" s="85"/>
      <c r="H52" s="84"/>
      <c r="I52" s="85"/>
      <c r="J52" s="84"/>
      <c r="K52" s="85"/>
      <c r="L52" s="84"/>
      <c r="M52" s="85"/>
      <c r="N52" s="42"/>
      <c r="O52" s="51"/>
      <c r="P52" s="84"/>
      <c r="Q52" s="53"/>
      <c r="R52" s="16" t="b">
        <v>1</v>
      </c>
      <c r="S52" s="134"/>
      <c r="T52" s="134"/>
    </row>
    <row r="53" spans="1:20" ht="26.25" customHeight="1">
      <c r="A53" s="23"/>
      <c r="B53" s="135" t="s">
        <v>39</v>
      </c>
      <c r="C53" s="136">
        <v>0</v>
      </c>
      <c r="D53" s="59">
        <v>82</v>
      </c>
      <c r="E53" s="60">
        <v>1</v>
      </c>
      <c r="F53" s="55"/>
      <c r="G53" s="61">
        <v>0</v>
      </c>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34"/>
      <c r="T53" s="134"/>
    </row>
    <row r="54" spans="1:20" ht="15" customHeight="1">
      <c r="A54" s="27"/>
      <c r="B54" s="135" t="s">
        <v>45</v>
      </c>
      <c r="C54" s="136">
        <v>0</v>
      </c>
      <c r="D54" s="59">
        <v>82</v>
      </c>
      <c r="E54" s="60">
        <v>1</v>
      </c>
      <c r="F54" s="55"/>
      <c r="G54" s="61">
        <v>0</v>
      </c>
      <c r="H54" s="55">
        <v>0</v>
      </c>
      <c r="I54" s="61">
        <v>1574</v>
      </c>
      <c r="J54" s="55"/>
      <c r="K54" s="61"/>
      <c r="L54" s="55">
        <v>2391</v>
      </c>
      <c r="M54" s="61"/>
      <c r="N54" s="70">
        <f>IF(ISERROR(L54+J54+H54+F54),"Invalid Input",L54+J54+H54+F54)</f>
        <v>2391</v>
      </c>
      <c r="O54" s="71">
        <f>IF(ISERROR(G54+I54+K54+M54),"Invalid Input",G54+I54+K54+M54)</f>
        <v>1574</v>
      </c>
      <c r="P54" s="68">
        <v>0</v>
      </c>
      <c r="Q54" s="53">
        <f>IF(ISERROR(P54-O54),"Invalid Input",(P54-O54))</f>
        <v>-1574</v>
      </c>
      <c r="R54" s="16" t="b">
        <v>1</v>
      </c>
      <c r="S54" s="134"/>
      <c r="T54" s="134"/>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34"/>
      <c r="T55" s="134"/>
    </row>
    <row r="56" spans="1:20" ht="14.25">
      <c r="A56" s="82" t="s">
        <v>16</v>
      </c>
      <c r="B56" s="37"/>
      <c r="C56" s="38"/>
      <c r="D56" s="84"/>
      <c r="E56" s="84"/>
      <c r="F56" s="84"/>
      <c r="G56" s="85"/>
      <c r="H56" s="84"/>
      <c r="I56" s="85"/>
      <c r="J56" s="84"/>
      <c r="K56" s="85"/>
      <c r="L56" s="84"/>
      <c r="M56" s="85"/>
      <c r="N56" s="42"/>
      <c r="O56" s="51"/>
      <c r="P56" s="84"/>
      <c r="Q56" s="53"/>
      <c r="R56" s="16" t="b">
        <v>1</v>
      </c>
      <c r="S56" s="134"/>
      <c r="T56" s="134"/>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34"/>
      <c r="T57" s="134"/>
    </row>
    <row r="58" spans="1:20" ht="15" customHeight="1">
      <c r="A58" s="27"/>
      <c r="B58" s="149" t="s">
        <v>47</v>
      </c>
      <c r="C58" s="150"/>
      <c r="D58" s="59">
        <v>59</v>
      </c>
      <c r="E58" s="60">
        <v>1</v>
      </c>
      <c r="F58" s="55"/>
      <c r="G58" s="61">
        <v>0</v>
      </c>
      <c r="H58" s="55">
        <v>0</v>
      </c>
      <c r="I58" s="61">
        <v>0</v>
      </c>
      <c r="J58" s="55"/>
      <c r="K58" s="61"/>
      <c r="L58" s="55">
        <v>1578</v>
      </c>
      <c r="M58" s="61">
        <v>1722</v>
      </c>
      <c r="N58" s="70">
        <f>IF(ISERROR(L58+J58+H58+F58),"Invalid Input",L58+J58+H58+F58)</f>
        <v>1578</v>
      </c>
      <c r="O58" s="71">
        <f>IF(ISERROR(G58+I58+K58+M58),"Invalid Input",G58+I58+K58+M58)</f>
        <v>1722</v>
      </c>
      <c r="P58" s="68">
        <v>0</v>
      </c>
      <c r="Q58" s="53">
        <f>IF(ISERROR(P58-O58),"Invalid Input",(P58-O58))</f>
        <v>-1722</v>
      </c>
      <c r="R58" s="16" t="b">
        <v>1</v>
      </c>
      <c r="S58" s="134"/>
      <c r="T58" s="134"/>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34"/>
      <c r="T59" s="134"/>
    </row>
    <row r="60" spans="1:20" ht="14.25">
      <c r="A60" s="82" t="s">
        <v>17</v>
      </c>
      <c r="B60" s="45"/>
      <c r="C60" s="38"/>
      <c r="D60" s="42"/>
      <c r="E60" s="42"/>
      <c r="F60" s="42"/>
      <c r="G60" s="51"/>
      <c r="H60" s="42"/>
      <c r="I60" s="51"/>
      <c r="J60" s="42"/>
      <c r="K60" s="51"/>
      <c r="L60" s="42"/>
      <c r="M60" s="51"/>
      <c r="N60" s="42"/>
      <c r="O60" s="51"/>
      <c r="P60" s="42"/>
      <c r="Q60" s="53"/>
      <c r="R60" s="16" t="b">
        <v>1</v>
      </c>
      <c r="S60" s="134"/>
      <c r="T60" s="134"/>
    </row>
    <row r="61" spans="1:20" ht="14.25">
      <c r="A61" s="27"/>
      <c r="B61" s="147" t="s">
        <v>81</v>
      </c>
      <c r="C61" s="148"/>
      <c r="D61" s="59">
        <v>102544</v>
      </c>
      <c r="E61" s="60">
        <v>71</v>
      </c>
      <c r="F61" s="55">
        <v>43</v>
      </c>
      <c r="G61" s="61">
        <v>43</v>
      </c>
      <c r="H61" s="55"/>
      <c r="I61" s="61">
        <v>101</v>
      </c>
      <c r="J61" s="55"/>
      <c r="K61" s="61"/>
      <c r="L61" s="55">
        <v>100</v>
      </c>
      <c r="M61" s="61">
        <v>147</v>
      </c>
      <c r="N61" s="70">
        <f>IF(ISERROR(L61+J61+H61+F61),"Invalid Input",L61+J61+H61+F61)</f>
        <v>143</v>
      </c>
      <c r="O61" s="71">
        <f>IF(ISERROR(G61+I61+K61+M61),"Invalid Input",G61+I61+K61+M61)</f>
        <v>291</v>
      </c>
      <c r="P61" s="68">
        <v>0</v>
      </c>
      <c r="Q61" s="53">
        <f>IF(ISERROR(P61-O61),"Invalid Input",(P61-O61))</f>
        <v>-291</v>
      </c>
      <c r="R61" s="16" t="b">
        <v>1</v>
      </c>
      <c r="S61" s="134"/>
      <c r="T61" s="134"/>
    </row>
    <row r="62" spans="1:20" ht="14.25">
      <c r="A62" s="27"/>
      <c r="B62" s="147" t="s">
        <v>80</v>
      </c>
      <c r="C62" s="148"/>
      <c r="D62" s="59">
        <v>0</v>
      </c>
      <c r="E62" s="60">
        <v>0</v>
      </c>
      <c r="F62" s="55">
        <v>0</v>
      </c>
      <c r="G62" s="61">
        <v>0</v>
      </c>
      <c r="H62" s="55">
        <v>0</v>
      </c>
      <c r="I62" s="61">
        <v>0</v>
      </c>
      <c r="J62" s="55"/>
      <c r="K62" s="61"/>
      <c r="L62" s="55"/>
      <c r="M62" s="61"/>
      <c r="N62" s="70">
        <f>IF(ISERROR(L62+J62+H62+F62),"Invalid Input",L62+J62+H62+F62)</f>
        <v>0</v>
      </c>
      <c r="O62" s="71">
        <f>IF(ISERROR(G62+I62+K62+M62),"Invalid Input",G62+I62+K62+M62)</f>
        <v>0</v>
      </c>
      <c r="P62" s="68">
        <v>0</v>
      </c>
      <c r="Q62" s="53">
        <f>IF(ISERROR(P62-O62),"Invalid Input",(P62-O62))</f>
        <v>0</v>
      </c>
      <c r="R62" s="16" t="b">
        <v>1</v>
      </c>
      <c r="S62" s="134"/>
      <c r="T62" s="134"/>
    </row>
    <row r="63" spans="1:20" ht="14.25">
      <c r="A63" s="27"/>
      <c r="B63" s="147" t="s">
        <v>82</v>
      </c>
      <c r="C63" s="148"/>
      <c r="D63" s="59">
        <v>1936</v>
      </c>
      <c r="E63" s="60">
        <v>1963</v>
      </c>
      <c r="F63" s="55">
        <v>1505</v>
      </c>
      <c r="G63" s="61">
        <v>1505</v>
      </c>
      <c r="H63" s="55">
        <v>0</v>
      </c>
      <c r="I63" s="61">
        <v>0</v>
      </c>
      <c r="J63" s="55"/>
      <c r="K63" s="61"/>
      <c r="L63" s="55">
        <v>4</v>
      </c>
      <c r="M63" s="61">
        <v>4</v>
      </c>
      <c r="N63" s="70">
        <f>IF(ISERROR(L63+J63+H63+F63),"Invalid Input",L63+J63+H63+F63)</f>
        <v>1509</v>
      </c>
      <c r="O63" s="71">
        <f>IF(ISERROR(G63+I63+K63+M63),"Invalid Input",G63+I63+K63+M63)</f>
        <v>1509</v>
      </c>
      <c r="P63" s="68">
        <v>0</v>
      </c>
      <c r="Q63" s="53">
        <f>IF(ISERROR(P63-O63),"Invalid Input",(P63-O63))</f>
        <v>-1509</v>
      </c>
      <c r="R63" s="16"/>
      <c r="S63" s="134"/>
      <c r="T63" s="134"/>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34"/>
      <c r="T64" s="134"/>
    </row>
    <row r="65" spans="1:20" ht="14.25">
      <c r="A65" s="82" t="s">
        <v>18</v>
      </c>
      <c r="B65" s="37"/>
      <c r="C65" s="38"/>
      <c r="D65" s="84"/>
      <c r="E65" s="84"/>
      <c r="F65" s="84"/>
      <c r="G65" s="85"/>
      <c r="H65" s="84"/>
      <c r="I65" s="85"/>
      <c r="J65" s="84"/>
      <c r="K65" s="85"/>
      <c r="L65" s="84"/>
      <c r="M65" s="85"/>
      <c r="N65" s="42"/>
      <c r="O65" s="51"/>
      <c r="P65" s="84"/>
      <c r="Q65" s="53"/>
      <c r="R65" s="16" t="b">
        <v>1</v>
      </c>
      <c r="S65" s="134"/>
      <c r="T65" s="134"/>
    </row>
    <row r="66" spans="1:20" ht="14.25">
      <c r="A66" s="27"/>
      <c r="B66" s="37" t="s">
        <v>86</v>
      </c>
      <c r="C66" s="38"/>
      <c r="D66" s="59">
        <v>95</v>
      </c>
      <c r="E66" s="60">
        <v>9</v>
      </c>
      <c r="F66" s="55">
        <v>510</v>
      </c>
      <c r="G66" s="61">
        <v>0</v>
      </c>
      <c r="H66" s="55">
        <v>0</v>
      </c>
      <c r="I66" s="61">
        <v>0</v>
      </c>
      <c r="J66" s="55">
        <v>0</v>
      </c>
      <c r="K66" s="61">
        <v>0</v>
      </c>
      <c r="L66" s="55">
        <v>0</v>
      </c>
      <c r="M66" s="61">
        <v>0</v>
      </c>
      <c r="N66" s="70">
        <f>IF(ISERROR(L66+J66+H66+F66),"Invalid Input",L66+J66+H66+F66)</f>
        <v>510</v>
      </c>
      <c r="O66" s="71">
        <f>IF(ISERROR(G66+I66+K66+M66),"Invalid Input",G66+I66+K66+M66)</f>
        <v>0</v>
      </c>
      <c r="P66" s="68">
        <v>0</v>
      </c>
      <c r="Q66" s="53">
        <f>IF(ISERROR(P66-O66),"Invalid Input",(P66-O66))</f>
        <v>0</v>
      </c>
      <c r="R66" s="16" t="b">
        <v>1</v>
      </c>
      <c r="S66" s="134"/>
      <c r="T66" s="134"/>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34"/>
      <c r="T67" s="134"/>
    </row>
    <row r="68" spans="1:20" ht="14.25">
      <c r="A68" s="23"/>
      <c r="B68" s="37" t="s">
        <v>84</v>
      </c>
      <c r="C68" s="38"/>
      <c r="D68" s="59">
        <v>11956</v>
      </c>
      <c r="E68" s="60">
        <v>1581</v>
      </c>
      <c r="F68" s="55">
        <v>0</v>
      </c>
      <c r="G68" s="61">
        <v>0</v>
      </c>
      <c r="H68" s="55">
        <v>1581</v>
      </c>
      <c r="I68" s="61">
        <v>171</v>
      </c>
      <c r="J68" s="55"/>
      <c r="K68" s="61"/>
      <c r="L68" s="55">
        <v>120</v>
      </c>
      <c r="M68" s="61">
        <v>722</v>
      </c>
      <c r="N68" s="70">
        <f>IF(ISERROR(L68+J68+H68+F68),"Invalid Input",L68+J68+H68+F68)</f>
        <v>1701</v>
      </c>
      <c r="O68" s="71">
        <f>IF(ISERROR(G68+I68+K68+M68),"Invalid Input",G68+I68+K68+M68)</f>
        <v>893</v>
      </c>
      <c r="P68" s="68">
        <v>0</v>
      </c>
      <c r="Q68" s="53">
        <f>IF(ISERROR(P68-O68),"Invalid Input",(P68-O68))</f>
        <v>-893</v>
      </c>
      <c r="R68" s="16" t="b">
        <v>1</v>
      </c>
      <c r="S68" s="134"/>
      <c r="T68" s="134"/>
    </row>
    <row r="69" spans="1:20" ht="14.25">
      <c r="A69" s="17"/>
      <c r="B69" s="37" t="s">
        <v>85</v>
      </c>
      <c r="C69" s="38"/>
      <c r="D69" s="59">
        <v>1000</v>
      </c>
      <c r="E69" s="60">
        <v>3000</v>
      </c>
      <c r="F69" s="55">
        <v>1100</v>
      </c>
      <c r="G69" s="61">
        <v>0</v>
      </c>
      <c r="H69" s="55"/>
      <c r="I69" s="61"/>
      <c r="J69" s="55"/>
      <c r="K69" s="61"/>
      <c r="L69" s="55">
        <v>80</v>
      </c>
      <c r="M69" s="61">
        <v>487</v>
      </c>
      <c r="N69" s="70">
        <f>IF(ISERROR(L69+J69+H69+F69),"Invalid Input",L69+J69+H69+F69)</f>
        <v>1180</v>
      </c>
      <c r="O69" s="71">
        <f>IF(ISERROR(G69+I69+K69+M69),"Invalid Input",G69+I69+K69+M69)</f>
        <v>487</v>
      </c>
      <c r="P69" s="68">
        <v>0</v>
      </c>
      <c r="Q69" s="53">
        <f>IF(ISERROR(P69-O69),"Invalid Input",(P69-O69))</f>
        <v>-487</v>
      </c>
      <c r="R69" s="16" t="b">
        <v>1</v>
      </c>
      <c r="S69" s="134"/>
      <c r="T69" s="134"/>
    </row>
    <row r="70" spans="4:20" ht="14.25">
      <c r="D70" s="42"/>
      <c r="E70" s="42"/>
      <c r="F70" s="42"/>
      <c r="G70" s="51"/>
      <c r="H70" s="42"/>
      <c r="I70" s="51"/>
      <c r="J70" s="42"/>
      <c r="K70" s="51"/>
      <c r="L70" s="42"/>
      <c r="M70" s="51"/>
      <c r="N70" s="42"/>
      <c r="O70" s="51"/>
      <c r="P70" s="42"/>
      <c r="Q70" s="53"/>
      <c r="R70" s="16"/>
      <c r="S70" s="134"/>
      <c r="T70" s="134"/>
    </row>
    <row r="71" spans="1:20" ht="14.25">
      <c r="A71" s="82" t="s">
        <v>27</v>
      </c>
      <c r="B71" s="37"/>
      <c r="C71" s="38"/>
      <c r="D71" s="84"/>
      <c r="E71" s="84"/>
      <c r="F71" s="84"/>
      <c r="G71" s="85"/>
      <c r="H71" s="84"/>
      <c r="I71" s="85"/>
      <c r="J71" s="84"/>
      <c r="K71" s="85"/>
      <c r="L71" s="84"/>
      <c r="M71" s="85"/>
      <c r="N71" s="42"/>
      <c r="O71" s="51"/>
      <c r="P71" s="84"/>
      <c r="Q71" s="53"/>
      <c r="R71" s="16" t="b">
        <v>1</v>
      </c>
      <c r="S71" s="134"/>
      <c r="T71" s="134"/>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34"/>
      <c r="T72" s="134"/>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34"/>
      <c r="T73" s="134"/>
    </row>
    <row r="74" spans="1:20" ht="14.25">
      <c r="A74" s="27"/>
      <c r="B74" s="147" t="s">
        <v>50</v>
      </c>
      <c r="C74" s="148"/>
      <c r="D74" s="59">
        <v>4</v>
      </c>
      <c r="E74" s="60">
        <v>4</v>
      </c>
      <c r="F74" s="55">
        <v>4</v>
      </c>
      <c r="G74" s="61">
        <v>0</v>
      </c>
      <c r="H74" s="55">
        <v>4</v>
      </c>
      <c r="I74" s="61">
        <v>0</v>
      </c>
      <c r="J74" s="55">
        <v>0</v>
      </c>
      <c r="K74" s="61">
        <v>0</v>
      </c>
      <c r="L74" s="55">
        <v>0</v>
      </c>
      <c r="M74" s="61">
        <v>0</v>
      </c>
      <c r="N74" s="70">
        <f t="shared" si="4"/>
        <v>8</v>
      </c>
      <c r="O74" s="71">
        <f t="shared" si="5"/>
        <v>0</v>
      </c>
      <c r="P74" s="68">
        <v>0</v>
      </c>
      <c r="Q74" s="53">
        <f t="shared" si="6"/>
        <v>0</v>
      </c>
      <c r="R74" s="16" t="b">
        <v>1</v>
      </c>
      <c r="S74" s="134"/>
      <c r="T74" s="134"/>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34"/>
      <c r="T75" s="134"/>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34"/>
      <c r="T76" s="134"/>
    </row>
    <row r="77" spans="1:20" ht="14.25">
      <c r="A77" s="27"/>
      <c r="B77" s="147" t="s">
        <v>53</v>
      </c>
      <c r="C77" s="148"/>
      <c r="D77" s="59">
        <v>1</v>
      </c>
      <c r="E77" s="60">
        <v>1</v>
      </c>
      <c r="F77" s="55">
        <v>1</v>
      </c>
      <c r="G77" s="61">
        <v>0</v>
      </c>
      <c r="H77" s="55">
        <v>1</v>
      </c>
      <c r="I77" s="61">
        <v>0</v>
      </c>
      <c r="J77" s="55">
        <v>0</v>
      </c>
      <c r="K77" s="61">
        <v>0</v>
      </c>
      <c r="L77" s="55">
        <v>0</v>
      </c>
      <c r="M77" s="61">
        <v>0</v>
      </c>
      <c r="N77" s="70">
        <f t="shared" si="4"/>
        <v>2</v>
      </c>
      <c r="O77" s="71">
        <f t="shared" si="5"/>
        <v>0</v>
      </c>
      <c r="P77" s="68">
        <v>0</v>
      </c>
      <c r="Q77" s="53">
        <f t="shared" si="6"/>
        <v>0</v>
      </c>
      <c r="R77" s="16" t="b">
        <v>1</v>
      </c>
      <c r="S77" s="134"/>
      <c r="T77" s="134"/>
    </row>
    <row r="78" spans="1:20" ht="14.25">
      <c r="A78" s="27"/>
      <c r="B78" s="147" t="s">
        <v>54</v>
      </c>
      <c r="C78" s="148"/>
      <c r="D78" s="59">
        <v>2</v>
      </c>
      <c r="E78" s="60">
        <v>2</v>
      </c>
      <c r="F78" s="55">
        <v>2</v>
      </c>
      <c r="G78" s="61"/>
      <c r="H78" s="55">
        <v>2</v>
      </c>
      <c r="I78" s="61">
        <v>0</v>
      </c>
      <c r="J78" s="55">
        <v>0</v>
      </c>
      <c r="K78" s="61">
        <v>0</v>
      </c>
      <c r="L78" s="55">
        <v>0</v>
      </c>
      <c r="M78" s="61">
        <v>0</v>
      </c>
      <c r="N78" s="70">
        <f t="shared" si="4"/>
        <v>4</v>
      </c>
      <c r="O78" s="71">
        <f t="shared" si="5"/>
        <v>0</v>
      </c>
      <c r="P78" s="68">
        <v>0</v>
      </c>
      <c r="Q78" s="53">
        <f t="shared" si="6"/>
        <v>0</v>
      </c>
      <c r="R78" s="16" t="b">
        <v>1</v>
      </c>
      <c r="S78" s="134"/>
      <c r="T78" s="134"/>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34"/>
      <c r="T79" s="134"/>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34"/>
      <c r="T80" s="134"/>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34"/>
      <c r="T81" s="134"/>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34"/>
      <c r="T82" s="134"/>
    </row>
    <row r="83" spans="1:20" ht="14.25">
      <c r="A83" s="27"/>
      <c r="B83" s="147" t="s">
        <v>59</v>
      </c>
      <c r="C83" s="148"/>
      <c r="D83" s="59">
        <v>2</v>
      </c>
      <c r="E83" s="60">
        <v>2</v>
      </c>
      <c r="F83" s="55">
        <v>2</v>
      </c>
      <c r="G83" s="61">
        <v>0</v>
      </c>
      <c r="H83" s="55">
        <v>2</v>
      </c>
      <c r="I83" s="61">
        <v>0</v>
      </c>
      <c r="J83" s="55"/>
      <c r="K83" s="61"/>
      <c r="L83" s="55"/>
      <c r="M83" s="61"/>
      <c r="N83" s="70">
        <f t="shared" si="4"/>
        <v>4</v>
      </c>
      <c r="O83" s="71">
        <f t="shared" si="5"/>
        <v>0</v>
      </c>
      <c r="P83" s="68">
        <v>0</v>
      </c>
      <c r="Q83" s="53">
        <f t="shared" si="6"/>
        <v>0</v>
      </c>
      <c r="R83" s="16" t="b">
        <v>1</v>
      </c>
      <c r="S83" s="134"/>
      <c r="T83" s="134"/>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34"/>
      <c r="T84" s="134"/>
    </row>
    <row r="85" spans="1:20" ht="14.25">
      <c r="A85" s="82" t="s">
        <v>21</v>
      </c>
      <c r="B85" s="37"/>
      <c r="C85" s="38"/>
      <c r="D85" s="42"/>
      <c r="E85" s="42"/>
      <c r="F85" s="42"/>
      <c r="G85" s="51"/>
      <c r="H85" s="42"/>
      <c r="I85" s="51"/>
      <c r="J85" s="42"/>
      <c r="K85" s="51"/>
      <c r="L85" s="42"/>
      <c r="M85" s="51"/>
      <c r="N85" s="42"/>
      <c r="O85" s="51"/>
      <c r="P85" s="42"/>
      <c r="Q85" s="53"/>
      <c r="R85" s="16" t="b">
        <v>1</v>
      </c>
      <c r="S85" s="134"/>
      <c r="T85" s="134"/>
    </row>
    <row r="86" spans="1:20" ht="30" customHeight="1">
      <c r="A86" s="27"/>
      <c r="B86" s="149" t="s">
        <v>60</v>
      </c>
      <c r="C86" s="150"/>
      <c r="D86" s="59">
        <v>2110</v>
      </c>
      <c r="E86" s="60">
        <v>3636</v>
      </c>
      <c r="F86" s="55">
        <v>800</v>
      </c>
      <c r="G86" s="61">
        <v>989</v>
      </c>
      <c r="H86" s="55">
        <v>1900</v>
      </c>
      <c r="I86" s="61">
        <v>1806</v>
      </c>
      <c r="J86" s="55">
        <v>600</v>
      </c>
      <c r="K86" s="61">
        <v>878</v>
      </c>
      <c r="L86" s="55">
        <v>1136</v>
      </c>
      <c r="M86" s="61">
        <v>952</v>
      </c>
      <c r="N86" s="70">
        <f>IF(ISERROR(L86+J86+H86+F86),"Invalid Input",L86+J86+H86+F86)</f>
        <v>4436</v>
      </c>
      <c r="O86" s="71">
        <f>IF(ISERROR(G86+I86+K86+M86),"Invalid Input",G86+I86+K86+M86)</f>
        <v>4625</v>
      </c>
      <c r="P86" s="68">
        <v>0</v>
      </c>
      <c r="Q86" s="53">
        <f>IF(ISERROR(P86-O86),"Invalid Input",(P86-O86))</f>
        <v>-4625</v>
      </c>
      <c r="R86" s="16" t="b">
        <v>1</v>
      </c>
      <c r="S86" s="134" t="s">
        <v>167</v>
      </c>
      <c r="T86" s="134"/>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SheetNames!A16</f>
        <v>LIM354</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LIM355 - Lepelle-Nkumpi</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SheetNames!A17</f>
        <v>LIM355</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DC35 - Capricorn</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SheetNames!A18</f>
        <v>DC35</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1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7">
      <selection activeCell="D24" sqref="D24: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LIM361 - Thabazimbi</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v>9504</v>
      </c>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v>4281</v>
      </c>
      <c r="E8" s="94" t="s">
        <v>33</v>
      </c>
      <c r="F8" s="1"/>
      <c r="G8" s="1"/>
      <c r="H8" s="1"/>
      <c r="I8" s="1"/>
      <c r="J8" s="1"/>
      <c r="K8" s="1"/>
      <c r="L8" s="1"/>
      <c r="M8" s="1"/>
      <c r="N8" s="1"/>
      <c r="O8" s="1"/>
      <c r="P8" s="1"/>
      <c r="Q8" s="1"/>
      <c r="R8" s="1"/>
      <c r="S8" s="96"/>
      <c r="T8" s="96"/>
    </row>
    <row r="9" spans="1:20" ht="15.75" customHeight="1">
      <c r="A9" s="67"/>
      <c r="B9" s="62"/>
      <c r="C9" s="131" t="s">
        <v>66</v>
      </c>
      <c r="D9" s="130">
        <v>1296</v>
      </c>
      <c r="E9" s="94" t="s">
        <v>33</v>
      </c>
      <c r="F9" s="1"/>
      <c r="G9" s="1"/>
      <c r="H9" s="1"/>
      <c r="I9" s="1"/>
      <c r="J9" s="1"/>
      <c r="K9" s="1"/>
      <c r="L9" s="1"/>
      <c r="M9" s="1"/>
      <c r="N9" s="1"/>
      <c r="O9" s="1"/>
      <c r="P9" s="1"/>
      <c r="Q9" s="1"/>
      <c r="R9" s="1"/>
      <c r="S9" s="96"/>
      <c r="T9" s="96"/>
    </row>
    <row r="10" spans="1:20" ht="14.25">
      <c r="A10" s="67"/>
      <c r="B10" s="62"/>
      <c r="C10" s="129" t="s">
        <v>67</v>
      </c>
      <c r="D10" s="130">
        <v>8797</v>
      </c>
      <c r="E10" s="94" t="s">
        <v>33</v>
      </c>
      <c r="F10" s="1"/>
      <c r="G10" s="1"/>
      <c r="H10" s="1"/>
      <c r="I10" s="1"/>
      <c r="J10" s="1"/>
      <c r="K10" s="1"/>
      <c r="L10" s="1"/>
      <c r="M10" s="1"/>
      <c r="N10" s="1"/>
      <c r="O10" s="1"/>
      <c r="P10" s="1"/>
      <c r="Q10" s="1"/>
      <c r="R10" s="1"/>
      <c r="S10" s="96"/>
      <c r="T10" s="96"/>
    </row>
    <row r="11" spans="1:20" ht="14.25">
      <c r="A11" s="67"/>
      <c r="B11" s="62"/>
      <c r="C11" s="129" t="s">
        <v>68</v>
      </c>
      <c r="D11" s="127">
        <v>10505</v>
      </c>
      <c r="E11" s="94" t="s">
        <v>33</v>
      </c>
      <c r="F11" s="1"/>
      <c r="G11" s="1"/>
      <c r="H11" s="1"/>
      <c r="I11" s="1"/>
      <c r="J11" s="1"/>
      <c r="K11" s="1"/>
      <c r="L11" s="1"/>
      <c r="M11" s="1"/>
      <c r="N11" s="1"/>
      <c r="O11" s="1"/>
      <c r="P11" s="1"/>
      <c r="Q11" s="1"/>
      <c r="R11" s="1"/>
      <c r="S11" s="96"/>
      <c r="T11" s="96"/>
    </row>
    <row r="12" spans="1:20" ht="14.25">
      <c r="A12" s="67"/>
      <c r="B12" s="62"/>
      <c r="C12" s="129" t="s">
        <v>69</v>
      </c>
      <c r="D12" s="130">
        <v>7764</v>
      </c>
      <c r="E12" s="94" t="s">
        <v>33</v>
      </c>
      <c r="F12" s="1"/>
      <c r="G12" s="1"/>
      <c r="H12" s="1"/>
      <c r="I12" s="1"/>
      <c r="J12" s="1"/>
      <c r="K12" s="1"/>
      <c r="L12" s="1"/>
      <c r="M12" s="1"/>
      <c r="N12" s="1"/>
      <c r="O12" s="1"/>
      <c r="P12" s="1"/>
      <c r="Q12" s="1"/>
      <c r="R12" s="1"/>
      <c r="S12" s="96"/>
      <c r="T12" s="96"/>
    </row>
    <row r="13" spans="1:20" ht="14.25">
      <c r="A13" s="67"/>
      <c r="B13" s="62"/>
      <c r="C13" s="129" t="s">
        <v>70</v>
      </c>
      <c r="D13" s="130">
        <v>462</v>
      </c>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5"/>
      <c r="T25" s="105"/>
    </row>
    <row r="26" spans="1:20" ht="15" customHeight="1">
      <c r="A26" s="23"/>
      <c r="B26" s="135" t="s">
        <v>28</v>
      </c>
      <c r="C26" s="136">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5"/>
      <c r="T26" s="105"/>
    </row>
    <row r="27" spans="1:20" ht="15" customHeight="1">
      <c r="A27" s="23"/>
      <c r="B27" s="135" t="s">
        <v>29</v>
      </c>
      <c r="C27" s="136">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5"/>
      <c r="T27" s="105"/>
    </row>
    <row r="28" spans="1:20" ht="15" customHeight="1">
      <c r="A28" s="23"/>
      <c r="B28" s="135" t="s">
        <v>145</v>
      </c>
      <c r="C28" s="136"/>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5"/>
      <c r="T28" s="105"/>
    </row>
    <row r="29" spans="1:20" ht="15" customHeight="1">
      <c r="A29" s="23"/>
      <c r="B29" s="135" t="s">
        <v>35</v>
      </c>
      <c r="C29" s="136">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5"/>
      <c r="T29" s="105"/>
    </row>
    <row r="30" spans="1:20" ht="15" customHeight="1">
      <c r="A30" s="23"/>
      <c r="B30" s="135" t="s">
        <v>36</v>
      </c>
      <c r="C30" s="136"/>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5"/>
      <c r="T30" s="105"/>
    </row>
    <row r="31" spans="1:20" ht="15" customHeight="1">
      <c r="A31" s="23"/>
      <c r="B31" s="119" t="s">
        <v>133</v>
      </c>
      <c r="C31" s="124"/>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5"/>
      <c r="T31" s="105"/>
    </row>
    <row r="32" spans="1:20" ht="15" customHeight="1">
      <c r="A32" s="23"/>
      <c r="B32" s="135" t="s">
        <v>31</v>
      </c>
      <c r="C32" s="136">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5"/>
      <c r="T32" s="105"/>
    </row>
    <row r="33" spans="1:20" ht="15" customHeight="1">
      <c r="A33" s="23"/>
      <c r="B33" s="135" t="s">
        <v>75</v>
      </c>
      <c r="C33" s="136">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5"/>
      <c r="T33" s="105"/>
    </row>
    <row r="34" spans="1:20" ht="15" customHeight="1">
      <c r="A34" s="23"/>
      <c r="B34" s="135" t="s">
        <v>76</v>
      </c>
      <c r="C34" s="136"/>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5"/>
      <c r="T34" s="105"/>
    </row>
    <row r="35" spans="1:20" ht="14.25">
      <c r="A35" s="23"/>
      <c r="B35" s="119" t="s">
        <v>134</v>
      </c>
      <c r="C35" s="124"/>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5"/>
      <c r="T35" s="105"/>
    </row>
    <row r="36" spans="1:20" ht="15" customHeight="1">
      <c r="A36" s="23"/>
      <c r="B36" s="135" t="s">
        <v>77</v>
      </c>
      <c r="C36" s="136"/>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v>9</v>
      </c>
      <c r="E40" s="60">
        <v>9</v>
      </c>
      <c r="F40" s="55"/>
      <c r="G40" s="61"/>
      <c r="H40" s="55"/>
      <c r="I40" s="61"/>
      <c r="J40" s="55"/>
      <c r="K40" s="61"/>
      <c r="L40" s="55">
        <v>0</v>
      </c>
      <c r="M40" s="61">
        <v>0</v>
      </c>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v>0</v>
      </c>
      <c r="E41" s="60"/>
      <c r="F41" s="55"/>
      <c r="G41" s="61"/>
      <c r="H41" s="55">
        <v>0</v>
      </c>
      <c r="I41" s="61">
        <v>0</v>
      </c>
      <c r="J41" s="55" t="s">
        <v>160</v>
      </c>
      <c r="K41" s="61">
        <v>0</v>
      </c>
      <c r="L41" s="55">
        <v>0</v>
      </c>
      <c r="M41" s="61"/>
      <c r="N41" s="70" t="str">
        <f>IF(ISERROR(L41+J41+H41+F41),"Invalid Input",L41+J41+H41+F41)</f>
        <v>Invalid Input</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v>0</v>
      </c>
      <c r="E53" s="60">
        <v>0</v>
      </c>
      <c r="F53" s="55">
        <v>0</v>
      </c>
      <c r="G53" s="61">
        <v>0</v>
      </c>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v>0</v>
      </c>
      <c r="E54" s="60"/>
      <c r="F54" s="55">
        <v>0</v>
      </c>
      <c r="G54" s="61">
        <v>0</v>
      </c>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v>9946</v>
      </c>
      <c r="E57" s="60">
        <v>0</v>
      </c>
      <c r="F57" s="55">
        <v>0</v>
      </c>
      <c r="G57" s="61">
        <v>0</v>
      </c>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v>10</v>
      </c>
      <c r="F66" s="55">
        <v>10</v>
      </c>
      <c r="G66" s="61">
        <v>10</v>
      </c>
      <c r="H66" s="55">
        <v>0</v>
      </c>
      <c r="I66" s="61">
        <v>0</v>
      </c>
      <c r="J66" s="55">
        <v>0</v>
      </c>
      <c r="K66" s="61">
        <v>0</v>
      </c>
      <c r="L66" s="55">
        <v>0</v>
      </c>
      <c r="M66" s="61">
        <v>0</v>
      </c>
      <c r="N66" s="70">
        <f>IF(ISERROR(L66+J66+H66+F66),"Invalid Input",L66+J66+H66+F66)</f>
        <v>10</v>
      </c>
      <c r="O66" s="71">
        <f>IF(ISERROR(G66+I66+K66+M66),"Invalid Input",G66+I66+K66+M66)</f>
        <v>10</v>
      </c>
      <c r="P66" s="68">
        <v>0</v>
      </c>
      <c r="Q66" s="53">
        <f>IF(ISERROR(P66-O66),"Invalid Input",(P66-O66))</f>
        <v>-10</v>
      </c>
      <c r="R66" s="16" t="b">
        <v>1</v>
      </c>
      <c r="S66" s="107"/>
      <c r="T66" s="107"/>
    </row>
    <row r="67" spans="1:20" ht="14.25">
      <c r="A67" s="27"/>
      <c r="B67" s="37" t="s">
        <v>83</v>
      </c>
      <c r="C67" s="38"/>
      <c r="D67" s="59"/>
      <c r="E67" s="60">
        <v>7</v>
      </c>
      <c r="F67" s="55">
        <v>7</v>
      </c>
      <c r="G67" s="61">
        <v>7</v>
      </c>
      <c r="H67" s="55">
        <v>0</v>
      </c>
      <c r="I67" s="61">
        <v>0</v>
      </c>
      <c r="J67" s="55">
        <v>0</v>
      </c>
      <c r="K67" s="61">
        <v>0</v>
      </c>
      <c r="L67" s="55">
        <v>0</v>
      </c>
      <c r="M67" s="61">
        <v>0</v>
      </c>
      <c r="N67" s="70">
        <f>IF(ISERROR(L67+J67+H67+F67),"Invalid Input",L67+J67+H67+F67)</f>
        <v>7</v>
      </c>
      <c r="O67" s="71">
        <f>IF(ISERROR(G67+I67+K67+M67),"Invalid Input",G67+I67+K67+M67)</f>
        <v>7</v>
      </c>
      <c r="P67" s="68">
        <v>0</v>
      </c>
      <c r="Q67" s="53">
        <f>IF(ISERROR(P67-O67),"Invalid Input",(P67-O67))</f>
        <v>-7</v>
      </c>
      <c r="R67" s="16" t="b">
        <v>1</v>
      </c>
      <c r="S67" s="107"/>
      <c r="T67" s="107"/>
    </row>
    <row r="68" spans="1:20" ht="14.25">
      <c r="A68" s="23"/>
      <c r="B68" s="37" t="s">
        <v>84</v>
      </c>
      <c r="C68" s="38"/>
      <c r="D68" s="59">
        <v>0</v>
      </c>
      <c r="E68" s="60">
        <v>0</v>
      </c>
      <c r="F68" s="55">
        <v>0</v>
      </c>
      <c r="G68" s="61">
        <v>0</v>
      </c>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v>0</v>
      </c>
      <c r="E69" s="60">
        <v>0</v>
      </c>
      <c r="F69" s="55">
        <v>0</v>
      </c>
      <c r="G69" s="61">
        <v>0</v>
      </c>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v>1</v>
      </c>
      <c r="E73" s="60">
        <v>1</v>
      </c>
      <c r="F73" s="55">
        <v>0</v>
      </c>
      <c r="G73" s="61">
        <v>0</v>
      </c>
      <c r="H73" s="55">
        <v>0</v>
      </c>
      <c r="I73" s="61">
        <v>0</v>
      </c>
      <c r="J73" s="55">
        <v>1</v>
      </c>
      <c r="K73" s="61">
        <v>1</v>
      </c>
      <c r="L73" s="55">
        <v>0</v>
      </c>
      <c r="M73" s="61">
        <v>0</v>
      </c>
      <c r="N73" s="70">
        <f t="shared" si="4"/>
        <v>1</v>
      </c>
      <c r="O73" s="71">
        <f t="shared" si="5"/>
        <v>1</v>
      </c>
      <c r="P73" s="68">
        <v>0</v>
      </c>
      <c r="Q73" s="53">
        <f t="shared" si="6"/>
        <v>-1</v>
      </c>
      <c r="R73" s="16" t="b">
        <v>1</v>
      </c>
      <c r="S73" s="107"/>
      <c r="T73" s="107"/>
    </row>
    <row r="74" spans="1:20" ht="14.25">
      <c r="A74" s="27"/>
      <c r="B74" s="147" t="s">
        <v>50</v>
      </c>
      <c r="C74" s="148"/>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7"/>
      <c r="T74" s="107"/>
    </row>
    <row r="75" spans="1:20" ht="14.25">
      <c r="A75" s="27"/>
      <c r="B75" s="147" t="s">
        <v>51</v>
      </c>
      <c r="C75" s="148"/>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7"/>
      <c r="T75" s="107"/>
    </row>
    <row r="76" spans="1:20" ht="26.25" customHeight="1">
      <c r="A76" s="17"/>
      <c r="B76" s="135" t="s">
        <v>52</v>
      </c>
      <c r="C76" s="136"/>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7"/>
      <c r="T76" s="107"/>
    </row>
    <row r="77" spans="1:20" ht="14.25">
      <c r="A77" s="27"/>
      <c r="B77" s="147" t="s">
        <v>53</v>
      </c>
      <c r="C77" s="148"/>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7"/>
      <c r="T77" s="107"/>
    </row>
    <row r="78" spans="1:20" ht="14.25">
      <c r="A78" s="27"/>
      <c r="B78" s="147" t="s">
        <v>54</v>
      </c>
      <c r="C78" s="148"/>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7"/>
      <c r="T78" s="107"/>
    </row>
    <row r="79" spans="1:20" ht="14.25">
      <c r="A79" s="17"/>
      <c r="B79" s="147" t="s">
        <v>55</v>
      </c>
      <c r="C79" s="148"/>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7"/>
      <c r="T79" s="107"/>
    </row>
    <row r="80" spans="1:20" ht="14.25">
      <c r="A80" s="27"/>
      <c r="B80" s="147" t="s">
        <v>56</v>
      </c>
      <c r="C80" s="148"/>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7"/>
      <c r="T80" s="107"/>
    </row>
    <row r="81" spans="1:20" ht="14.25">
      <c r="A81" s="27"/>
      <c r="B81" s="147" t="s">
        <v>57</v>
      </c>
      <c r="C81" s="148"/>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7"/>
      <c r="T81" s="107"/>
    </row>
    <row r="82" spans="1:20" ht="14.25">
      <c r="A82" s="27"/>
      <c r="B82" s="147" t="s">
        <v>58</v>
      </c>
      <c r="C82" s="148"/>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7"/>
      <c r="T82" s="107"/>
    </row>
    <row r="83" spans="1:20" ht="14.25">
      <c r="A83" s="27"/>
      <c r="B83" s="147" t="s">
        <v>59</v>
      </c>
      <c r="C83" s="148"/>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v>53</v>
      </c>
      <c r="F86" s="55"/>
      <c r="G86" s="61">
        <v>53</v>
      </c>
      <c r="H86" s="55">
        <v>0</v>
      </c>
      <c r="I86" s="61">
        <v>53</v>
      </c>
      <c r="J86" s="55">
        <v>0</v>
      </c>
      <c r="K86" s="61">
        <v>53</v>
      </c>
      <c r="L86" s="55"/>
      <c r="M86" s="61">
        <v>53</v>
      </c>
      <c r="N86" s="70">
        <f>IF(ISERROR(L86+J86+H86+F86),"Invalid Input",L86+J86+H86+F86)</f>
        <v>0</v>
      </c>
      <c r="O86" s="71">
        <f>IF(ISERROR(G86+I86+K86+M86),"Invalid Input",G86+I86+K86+M86)</f>
        <v>212</v>
      </c>
      <c r="P86" s="68">
        <v>0</v>
      </c>
      <c r="Q86" s="53">
        <f>IF(ISERROR(P86-O86),"Invalid Input",(P86-O86))</f>
        <v>-212</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SheetNames!A19</f>
        <v>LIM361</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T88"/>
  <sheetViews>
    <sheetView showGridLines="0" tabSelected="1" zoomScale="85" zoomScaleNormal="85"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Summary - Limpopo</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8.5">
      <c r="C5" s="97" t="s">
        <v>63</v>
      </c>
      <c r="D5" s="109">
        <f>SUM(LIM331:DC47!D5)</f>
        <v>69577</v>
      </c>
      <c r="E5" s="95" t="s">
        <v>37</v>
      </c>
    </row>
    <row r="6" spans="3:5" ht="14.25">
      <c r="C6" s="97" t="s">
        <v>30</v>
      </c>
      <c r="D6" s="109">
        <f>SUM(LIM331:DC47!D6)</f>
        <v>20310</v>
      </c>
      <c r="E6" s="94" t="s">
        <v>33</v>
      </c>
    </row>
    <row r="7" spans="1:20" ht="28.5">
      <c r="A7" s="67"/>
      <c r="B7" s="62"/>
      <c r="C7" s="98" t="s">
        <v>64</v>
      </c>
      <c r="D7" s="109">
        <f>SUM(LIM331:DC47!D7)</f>
        <v>3</v>
      </c>
      <c r="E7" s="94" t="s">
        <v>32</v>
      </c>
      <c r="F7" s="1"/>
      <c r="G7" s="1"/>
      <c r="H7" s="1"/>
      <c r="I7" s="1"/>
      <c r="J7" s="1"/>
      <c r="K7" s="1"/>
      <c r="L7" s="1"/>
      <c r="M7" s="1"/>
      <c r="N7" s="1"/>
      <c r="O7" s="1"/>
      <c r="P7" s="1"/>
      <c r="Q7" s="1"/>
      <c r="R7" s="1"/>
      <c r="S7" s="96"/>
      <c r="T7" s="96"/>
    </row>
    <row r="8" spans="1:20" ht="14.25">
      <c r="A8" s="67"/>
      <c r="B8" s="62"/>
      <c r="C8" s="110" t="s">
        <v>65</v>
      </c>
      <c r="D8" s="109">
        <f>SUM(LIM331:DC47!D8)</f>
        <v>449579</v>
      </c>
      <c r="E8" s="94" t="s">
        <v>33</v>
      </c>
      <c r="F8" s="1"/>
      <c r="G8" s="1"/>
      <c r="H8" s="1"/>
      <c r="I8" s="1"/>
      <c r="J8" s="1"/>
      <c r="K8" s="1"/>
      <c r="L8" s="1"/>
      <c r="M8" s="1"/>
      <c r="N8" s="1"/>
      <c r="O8" s="1"/>
      <c r="P8" s="1"/>
      <c r="Q8" s="1"/>
      <c r="R8" s="1"/>
      <c r="S8" s="96"/>
      <c r="T8" s="96"/>
    </row>
    <row r="9" spans="1:20" ht="15.75" customHeight="1">
      <c r="A9" s="67"/>
      <c r="B9" s="62"/>
      <c r="C9" s="99" t="s">
        <v>66</v>
      </c>
      <c r="D9" s="109">
        <f>SUM(LIM331:DC47!D9)</f>
        <v>32048</v>
      </c>
      <c r="E9" s="94" t="s">
        <v>33</v>
      </c>
      <c r="F9" s="1"/>
      <c r="G9" s="1"/>
      <c r="H9" s="1"/>
      <c r="I9" s="1"/>
      <c r="J9" s="1"/>
      <c r="K9" s="1"/>
      <c r="L9" s="1"/>
      <c r="M9" s="1"/>
      <c r="N9" s="1"/>
      <c r="O9" s="1"/>
      <c r="P9" s="1"/>
      <c r="Q9" s="1"/>
      <c r="R9" s="1"/>
      <c r="S9" s="96"/>
      <c r="T9" s="96"/>
    </row>
    <row r="10" spans="1:20" ht="14.25">
      <c r="A10" s="67"/>
      <c r="B10" s="62"/>
      <c r="C10" s="98" t="s">
        <v>67</v>
      </c>
      <c r="D10" s="109">
        <f>SUM(LIM331:DC47!D10)</f>
        <v>317403</v>
      </c>
      <c r="E10" s="94" t="s">
        <v>33</v>
      </c>
      <c r="F10" s="1"/>
      <c r="G10" s="1"/>
      <c r="H10" s="1"/>
      <c r="I10" s="1"/>
      <c r="J10" s="1"/>
      <c r="K10" s="1"/>
      <c r="L10" s="1"/>
      <c r="M10" s="1"/>
      <c r="N10" s="1"/>
      <c r="O10" s="1"/>
      <c r="P10" s="1"/>
      <c r="Q10" s="1"/>
      <c r="R10" s="1"/>
      <c r="S10" s="96"/>
      <c r="T10" s="96"/>
    </row>
    <row r="11" spans="1:20" ht="14.25">
      <c r="A11" s="67"/>
      <c r="B11" s="62"/>
      <c r="C11" s="98" t="s">
        <v>68</v>
      </c>
      <c r="D11" s="109">
        <f>SUM(LIM331:DC47!D11)</f>
        <v>34877</v>
      </c>
      <c r="E11" s="94" t="s">
        <v>33</v>
      </c>
      <c r="F11" s="1"/>
      <c r="G11" s="1"/>
      <c r="H11" s="1"/>
      <c r="I11" s="1"/>
      <c r="J11" s="1"/>
      <c r="K11" s="1"/>
      <c r="L11" s="1"/>
      <c r="M11" s="1"/>
      <c r="N11" s="1"/>
      <c r="O11" s="1"/>
      <c r="P11" s="1"/>
      <c r="Q11" s="1"/>
      <c r="R11" s="1"/>
      <c r="S11" s="96"/>
      <c r="T11" s="96"/>
    </row>
    <row r="12" spans="1:20" ht="14.25">
      <c r="A12" s="67"/>
      <c r="B12" s="62"/>
      <c r="C12" s="98" t="s">
        <v>69</v>
      </c>
      <c r="D12" s="109">
        <f>SUM(LIM331:DC47!D12)</f>
        <v>84816</v>
      </c>
      <c r="E12" s="94" t="s">
        <v>33</v>
      </c>
      <c r="F12" s="1"/>
      <c r="G12" s="1"/>
      <c r="H12" s="1"/>
      <c r="I12" s="1"/>
      <c r="J12" s="1"/>
      <c r="K12" s="1"/>
      <c r="L12" s="1"/>
      <c r="M12" s="1"/>
      <c r="N12" s="1"/>
      <c r="O12" s="1"/>
      <c r="P12" s="1"/>
      <c r="Q12" s="1"/>
      <c r="R12" s="1"/>
      <c r="S12" s="96"/>
      <c r="T12" s="96"/>
    </row>
    <row r="13" spans="1:20" ht="14.25">
      <c r="A13" s="67"/>
      <c r="B13" s="62"/>
      <c r="C13" s="98" t="s">
        <v>70</v>
      </c>
      <c r="D13" s="109">
        <f>SUM(LIM331:DC47!D13)</f>
        <v>40372</v>
      </c>
      <c r="E13" s="94" t="s">
        <v>33</v>
      </c>
      <c r="F13" s="1"/>
      <c r="G13" s="1"/>
      <c r="H13" s="1"/>
      <c r="I13" s="1"/>
      <c r="J13" s="1"/>
      <c r="K13" s="1"/>
      <c r="L13" s="1"/>
      <c r="M13" s="1"/>
      <c r="N13" s="1"/>
      <c r="O13" s="1"/>
      <c r="P13" s="1"/>
      <c r="Q13" s="1"/>
      <c r="R13" s="1"/>
      <c r="S13" s="96"/>
      <c r="T13" s="96"/>
    </row>
    <row r="14" spans="1:20" ht="28.5">
      <c r="A14" s="67"/>
      <c r="B14" s="62"/>
      <c r="C14" s="98" t="s">
        <v>71</v>
      </c>
      <c r="D14" s="109">
        <f>SUM(LIM331:DC47!D14)</f>
        <v>71998</v>
      </c>
      <c r="E14" s="94" t="s">
        <v>33</v>
      </c>
      <c r="F14" s="1"/>
      <c r="G14" s="1"/>
      <c r="H14" s="1"/>
      <c r="I14" s="1"/>
      <c r="J14" s="1"/>
      <c r="K14" s="1"/>
      <c r="L14" s="1"/>
      <c r="M14" s="1"/>
      <c r="N14" s="1"/>
      <c r="O14" s="1"/>
      <c r="P14" s="1"/>
      <c r="Q14" s="1"/>
      <c r="R14" s="1"/>
      <c r="S14" s="96"/>
      <c r="T14" s="96"/>
    </row>
    <row r="15" spans="1:20" ht="14.25">
      <c r="A15" s="67"/>
      <c r="B15" s="62"/>
      <c r="C15" s="97" t="s">
        <v>72</v>
      </c>
      <c r="D15" s="109">
        <f>SUM(LIM331:DC47!D15)</f>
        <v>16552</v>
      </c>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f>SUM(LIM331:DC47!D24)</f>
        <v>110</v>
      </c>
      <c r="E24" s="60">
        <f>SUM(LIM331:DC47!E24)</f>
        <v>10</v>
      </c>
      <c r="F24" s="55">
        <f>SUM(LIM331:DC47!F24)</f>
        <v>0</v>
      </c>
      <c r="G24" s="61">
        <f>SUM(LIM331:DC47!G24)</f>
        <v>0</v>
      </c>
      <c r="H24" s="55">
        <f>SUM(LIM331:DC47!H24)</f>
        <v>0</v>
      </c>
      <c r="I24" s="61">
        <f>SUM(LIM331:DC47!I24)</f>
        <v>0</v>
      </c>
      <c r="J24" s="55">
        <f>SUM(LIM331:DC47!J24)</f>
        <v>40</v>
      </c>
      <c r="K24" s="61">
        <f>SUM(LIM331:DC47!K24)</f>
        <v>0</v>
      </c>
      <c r="L24" s="55">
        <f>SUM(LIM331:DC47!L24)</f>
        <v>42</v>
      </c>
      <c r="M24" s="61">
        <f>SUM(LIM331:DC47!M24)</f>
        <v>0</v>
      </c>
      <c r="N24" s="70">
        <f aca="true" t="shared" si="1" ref="N24:N36">IF(ISERROR(L24+J24+H24+F24),"Invalid Input",L24+J24+H24+F24)</f>
        <v>82</v>
      </c>
      <c r="O24" s="71">
        <f aca="true" t="shared" si="2" ref="O24:O36">IF(ISERROR(G24+I24+K24+M24),"Invalid Input",G24+I24+K24+M24)</f>
        <v>0</v>
      </c>
      <c r="P24" s="68">
        <f>SUM(LIM331:DC47!P24)</f>
        <v>0</v>
      </c>
      <c r="Q24" s="53">
        <f aca="true" t="shared" si="3" ref="Q24:Q36">IF(ISERROR(P24-O24),"Invalid Input",(P24-O24))</f>
        <v>0</v>
      </c>
      <c r="R24" s="16" t="b">
        <v>1</v>
      </c>
      <c r="S24" s="105"/>
      <c r="T24" s="105"/>
    </row>
    <row r="25" spans="1:20" ht="15" customHeight="1">
      <c r="A25" s="23"/>
      <c r="B25" s="135" t="s">
        <v>74</v>
      </c>
      <c r="C25" s="136">
        <v>0</v>
      </c>
      <c r="D25" s="59">
        <f>SUM(LIM331:DC47!D25)</f>
        <v>0</v>
      </c>
      <c r="E25" s="60">
        <f>SUM(LIM331:DC47!E25)</f>
        <v>0</v>
      </c>
      <c r="F25" s="55">
        <f>SUM(LIM331:DC47!F25)</f>
        <v>0</v>
      </c>
      <c r="G25" s="61">
        <f>SUM(LIM331:DC47!G25)</f>
        <v>0</v>
      </c>
      <c r="H25" s="55">
        <f>SUM(LIM331:DC47!H25)</f>
        <v>0</v>
      </c>
      <c r="I25" s="61">
        <f>SUM(LIM331:DC47!I25)</f>
        <v>0</v>
      </c>
      <c r="J25" s="55">
        <f>SUM(LIM331:DC47!J25)</f>
        <v>0</v>
      </c>
      <c r="K25" s="61">
        <f>SUM(LIM331:DC47!K25)</f>
        <v>0</v>
      </c>
      <c r="L25" s="55">
        <f>SUM(LIM331:DC47!L25)</f>
        <v>0</v>
      </c>
      <c r="M25" s="61">
        <f>SUM(LIM331:DC47!M25)</f>
        <v>0</v>
      </c>
      <c r="N25" s="70">
        <f t="shared" si="1"/>
        <v>0</v>
      </c>
      <c r="O25" s="71">
        <f t="shared" si="2"/>
        <v>0</v>
      </c>
      <c r="P25" s="68">
        <f>SUM(LIM331:DC47!P25)</f>
        <v>0</v>
      </c>
      <c r="Q25" s="53">
        <f t="shared" si="3"/>
        <v>0</v>
      </c>
      <c r="R25" s="16" t="b">
        <v>1</v>
      </c>
      <c r="S25" s="105"/>
      <c r="T25" s="105"/>
    </row>
    <row r="26" spans="1:20" ht="15" customHeight="1">
      <c r="A26" s="23"/>
      <c r="B26" s="135" t="s">
        <v>28</v>
      </c>
      <c r="C26" s="136">
        <v>0</v>
      </c>
      <c r="D26" s="59">
        <f>SUM(LIM331:DC47!D26)</f>
        <v>100</v>
      </c>
      <c r="E26" s="60">
        <f>SUM(LIM331:DC47!E26)</f>
        <v>0</v>
      </c>
      <c r="F26" s="55">
        <f>SUM(LIM331:DC47!F26)</f>
        <v>0</v>
      </c>
      <c r="G26" s="61">
        <f>SUM(LIM331:DC47!G26)</f>
        <v>0</v>
      </c>
      <c r="H26" s="55">
        <f>SUM(LIM331:DC47!H26)</f>
        <v>50</v>
      </c>
      <c r="I26" s="61">
        <f>SUM(LIM331:DC47!I26)</f>
        <v>10</v>
      </c>
      <c r="J26" s="55">
        <f>SUM(LIM331:DC47!J26)</f>
        <v>0</v>
      </c>
      <c r="K26" s="61">
        <f>SUM(LIM331:DC47!K26)</f>
        <v>0</v>
      </c>
      <c r="L26" s="55">
        <f>SUM(LIM331:DC47!L26)</f>
        <v>2</v>
      </c>
      <c r="M26" s="61">
        <f>SUM(LIM331:DC47!M26)</f>
        <v>2</v>
      </c>
      <c r="N26" s="70">
        <f t="shared" si="1"/>
        <v>52</v>
      </c>
      <c r="O26" s="71">
        <f t="shared" si="2"/>
        <v>12</v>
      </c>
      <c r="P26" s="68">
        <f>SUM(LIM331:DC47!P26)</f>
        <v>0</v>
      </c>
      <c r="Q26" s="53">
        <f t="shared" si="3"/>
        <v>-12</v>
      </c>
      <c r="R26" s="16" t="b">
        <v>1</v>
      </c>
      <c r="S26" s="105"/>
      <c r="T26" s="105"/>
    </row>
    <row r="27" spans="1:20" ht="15" customHeight="1">
      <c r="A27" s="23"/>
      <c r="B27" s="135" t="s">
        <v>29</v>
      </c>
      <c r="C27" s="136">
        <v>0</v>
      </c>
      <c r="D27" s="59">
        <f>SUM(LIM331:DC47!D27)</f>
        <v>0</v>
      </c>
      <c r="E27" s="60">
        <f>SUM(LIM331:DC47!E27)</f>
        <v>0</v>
      </c>
      <c r="F27" s="55">
        <f>SUM(LIM331:DC47!F27)</f>
        <v>0</v>
      </c>
      <c r="G27" s="61">
        <f>SUM(LIM331:DC47!G27)</f>
        <v>0</v>
      </c>
      <c r="H27" s="55">
        <f>SUM(LIM331:DC47!H27)</f>
        <v>0</v>
      </c>
      <c r="I27" s="61">
        <f>SUM(LIM331:DC47!I27)</f>
        <v>0</v>
      </c>
      <c r="J27" s="55">
        <f>SUM(LIM331:DC47!J27)</f>
        <v>0</v>
      </c>
      <c r="K27" s="61">
        <f>SUM(LIM331:DC47!K27)</f>
        <v>0</v>
      </c>
      <c r="L27" s="55">
        <f>SUM(LIM331:DC47!L27)</f>
        <v>0</v>
      </c>
      <c r="M27" s="61">
        <f>SUM(LIM331:DC47!M27)</f>
        <v>0</v>
      </c>
      <c r="N27" s="70">
        <f t="shared" si="1"/>
        <v>0</v>
      </c>
      <c r="O27" s="71">
        <f t="shared" si="2"/>
        <v>0</v>
      </c>
      <c r="P27" s="68">
        <f>SUM(LIM331:DC47!P27)</f>
        <v>0</v>
      </c>
      <c r="Q27" s="53">
        <f t="shared" si="3"/>
        <v>0</v>
      </c>
      <c r="R27" s="16" t="b">
        <v>1</v>
      </c>
      <c r="S27" s="105"/>
      <c r="T27" s="105"/>
    </row>
    <row r="28" spans="1:20" ht="15" customHeight="1">
      <c r="A28" s="23"/>
      <c r="B28" s="145" t="s">
        <v>145</v>
      </c>
      <c r="C28" s="146"/>
      <c r="D28" s="59">
        <f>SUM(LIM331:DC47!D28)</f>
        <v>0</v>
      </c>
      <c r="E28" s="60">
        <f>SUM(LIM331:DC47!E28)</f>
        <v>0</v>
      </c>
      <c r="F28" s="55">
        <f>SUM(LIM331:DC47!F28)</f>
        <v>0</v>
      </c>
      <c r="G28" s="61">
        <f>SUM(LIM331:DC47!G28)</f>
        <v>0</v>
      </c>
      <c r="H28" s="55">
        <f>SUM(LIM331:DC47!H28)</f>
        <v>0</v>
      </c>
      <c r="I28" s="61">
        <f>SUM(LIM331:DC47!I28)</f>
        <v>0</v>
      </c>
      <c r="J28" s="55">
        <f>SUM(LIM331:DC47!J28)</f>
        <v>0</v>
      </c>
      <c r="K28" s="61">
        <f>SUM(LIM331:DC47!K28)</f>
        <v>0</v>
      </c>
      <c r="L28" s="55">
        <f>SUM(LIM331:DC47!L28)</f>
        <v>0</v>
      </c>
      <c r="M28" s="61">
        <f>SUM(LIM331:DC47!M28)</f>
        <v>0</v>
      </c>
      <c r="N28" s="70">
        <f t="shared" si="1"/>
        <v>0</v>
      </c>
      <c r="O28" s="71">
        <f t="shared" si="2"/>
        <v>0</v>
      </c>
      <c r="P28" s="68">
        <f>SUM(LIM331:DC47!P28)</f>
        <v>0</v>
      </c>
      <c r="Q28" s="53">
        <f t="shared" si="3"/>
        <v>0</v>
      </c>
      <c r="R28" s="16" t="b">
        <v>1</v>
      </c>
      <c r="S28" s="105"/>
      <c r="T28" s="105"/>
    </row>
    <row r="29" spans="1:20" ht="15" customHeight="1">
      <c r="A29" s="23"/>
      <c r="B29" s="135" t="s">
        <v>35</v>
      </c>
      <c r="C29" s="136">
        <v>0</v>
      </c>
      <c r="D29" s="59">
        <f>SUM(LIM331:DC47!D29)</f>
        <v>2</v>
      </c>
      <c r="E29" s="60">
        <f>SUM(LIM331:DC47!E29)</f>
        <v>2</v>
      </c>
      <c r="F29" s="55">
        <f>SUM(LIM331:DC47!F29)</f>
        <v>2</v>
      </c>
      <c r="G29" s="61">
        <f>SUM(LIM331:DC47!G29)</f>
        <v>0</v>
      </c>
      <c r="H29" s="55">
        <f>SUM(LIM331:DC47!H29)</f>
        <v>2</v>
      </c>
      <c r="I29" s="61">
        <f>SUM(LIM331:DC47!I29)</f>
        <v>0</v>
      </c>
      <c r="J29" s="55">
        <f>SUM(LIM331:DC47!J29)</f>
        <v>0</v>
      </c>
      <c r="K29" s="61">
        <f>SUM(LIM331:DC47!K29)</f>
        <v>0</v>
      </c>
      <c r="L29" s="55">
        <f>SUM(LIM331:DC47!L29)</f>
        <v>0</v>
      </c>
      <c r="M29" s="61">
        <f>SUM(LIM331:DC47!M29)</f>
        <v>0</v>
      </c>
      <c r="N29" s="70">
        <f t="shared" si="1"/>
        <v>4</v>
      </c>
      <c r="O29" s="71">
        <f t="shared" si="2"/>
        <v>0</v>
      </c>
      <c r="P29" s="68">
        <f>SUM(LIM331:DC47!P29)</f>
        <v>0</v>
      </c>
      <c r="Q29" s="53">
        <f t="shared" si="3"/>
        <v>0</v>
      </c>
      <c r="R29" s="16" t="b">
        <v>1</v>
      </c>
      <c r="S29" s="105"/>
      <c r="T29" s="105"/>
    </row>
    <row r="30" spans="1:20" ht="15" customHeight="1">
      <c r="A30" s="23"/>
      <c r="B30" s="135" t="s">
        <v>36</v>
      </c>
      <c r="C30" s="136"/>
      <c r="D30" s="59">
        <f>SUM(LIM331:DC47!D30)</f>
        <v>1936</v>
      </c>
      <c r="E30" s="60">
        <f>SUM(LIM331:DC47!E30)</f>
        <v>1936</v>
      </c>
      <c r="F30" s="55">
        <f>SUM(LIM331:DC47!F30)</f>
        <v>1936</v>
      </c>
      <c r="G30" s="61">
        <f>SUM(LIM331:DC47!G30)</f>
        <v>0</v>
      </c>
      <c r="H30" s="55">
        <f>SUM(LIM331:DC47!H30)</f>
        <v>1936</v>
      </c>
      <c r="I30" s="61">
        <f>SUM(LIM331:DC47!I30)</f>
        <v>0</v>
      </c>
      <c r="J30" s="55">
        <f>SUM(LIM331:DC47!J30)</f>
        <v>1936</v>
      </c>
      <c r="K30" s="61">
        <f>SUM(LIM331:DC47!K30)</f>
        <v>0</v>
      </c>
      <c r="L30" s="55">
        <f>SUM(LIM331:DC47!L30)</f>
        <v>1936</v>
      </c>
      <c r="M30" s="61">
        <f>SUM(LIM331:DC47!M30)</f>
        <v>0</v>
      </c>
      <c r="N30" s="70">
        <f t="shared" si="1"/>
        <v>7744</v>
      </c>
      <c r="O30" s="71">
        <f t="shared" si="2"/>
        <v>0</v>
      </c>
      <c r="P30" s="68">
        <f>SUM(LIM331:DC47!P30)</f>
        <v>0</v>
      </c>
      <c r="Q30" s="53">
        <f t="shared" si="3"/>
        <v>0</v>
      </c>
      <c r="R30" s="16" t="b">
        <v>1</v>
      </c>
      <c r="S30" s="105"/>
      <c r="T30" s="105"/>
    </row>
    <row r="31" spans="1:20" ht="15" customHeight="1">
      <c r="A31" s="23"/>
      <c r="B31" s="116" t="s">
        <v>133</v>
      </c>
      <c r="C31" s="112"/>
      <c r="D31" s="59">
        <f>SUM(LIM331:DC47!D31)</f>
        <v>2</v>
      </c>
      <c r="E31" s="60">
        <f>SUM(LIM331:DC47!E31)</f>
        <v>1</v>
      </c>
      <c r="F31" s="55">
        <f>SUM(LIM331:DC47!F31)</f>
        <v>0</v>
      </c>
      <c r="G31" s="61">
        <f>SUM(LIM331:DC47!G31)</f>
        <v>0</v>
      </c>
      <c r="H31" s="55">
        <f>SUM(LIM331:DC47!H31)</f>
        <v>1</v>
      </c>
      <c r="I31" s="61">
        <f>SUM(LIM331:DC47!I31)</f>
        <v>0</v>
      </c>
      <c r="J31" s="55">
        <f>SUM(LIM331:DC47!J31)</f>
        <v>1</v>
      </c>
      <c r="K31" s="61">
        <f>SUM(LIM331:DC47!K31)</f>
        <v>0</v>
      </c>
      <c r="L31" s="55">
        <f>SUM(LIM331:DC47!L31)</f>
        <v>1</v>
      </c>
      <c r="M31" s="61">
        <f>SUM(LIM331:DC47!M31)</f>
        <v>0</v>
      </c>
      <c r="N31" s="70">
        <f t="shared" si="1"/>
        <v>3</v>
      </c>
      <c r="O31" s="71">
        <f t="shared" si="2"/>
        <v>0</v>
      </c>
      <c r="P31" s="68">
        <f>SUM(LIM331:DC47!P31)</f>
        <v>0</v>
      </c>
      <c r="Q31" s="53">
        <f t="shared" si="3"/>
        <v>0</v>
      </c>
      <c r="R31" s="16"/>
      <c r="S31" s="105"/>
      <c r="T31" s="105"/>
    </row>
    <row r="32" spans="1:20" ht="15" customHeight="1">
      <c r="A32" s="23"/>
      <c r="B32" s="135" t="s">
        <v>31</v>
      </c>
      <c r="C32" s="136">
        <v>0</v>
      </c>
      <c r="D32" s="59">
        <f>SUM(LIM331:DC47!D32)</f>
        <v>0</v>
      </c>
      <c r="E32" s="60">
        <f>SUM(LIM331:DC47!E32)</f>
        <v>0</v>
      </c>
      <c r="F32" s="55">
        <f>SUM(LIM331:DC47!F32)</f>
        <v>0</v>
      </c>
      <c r="G32" s="61">
        <f>SUM(LIM331:DC47!G32)</f>
        <v>0</v>
      </c>
      <c r="H32" s="55">
        <f>SUM(LIM331:DC47!H32)</f>
        <v>0</v>
      </c>
      <c r="I32" s="61">
        <f>SUM(LIM331:DC47!I32)</f>
        <v>0</v>
      </c>
      <c r="J32" s="55">
        <f>SUM(LIM331:DC47!J32)</f>
        <v>0</v>
      </c>
      <c r="K32" s="61">
        <f>SUM(LIM331:DC47!K32)</f>
        <v>0</v>
      </c>
      <c r="L32" s="55">
        <f>SUM(LIM331:DC47!L32)</f>
        <v>0</v>
      </c>
      <c r="M32" s="61">
        <f>SUM(LIM331:DC47!M32)</f>
        <v>0</v>
      </c>
      <c r="N32" s="70">
        <f t="shared" si="1"/>
        <v>0</v>
      </c>
      <c r="O32" s="71">
        <f t="shared" si="2"/>
        <v>0</v>
      </c>
      <c r="P32" s="68">
        <f>SUM(LIM331:DC47!P32)</f>
        <v>0</v>
      </c>
      <c r="Q32" s="53">
        <f t="shared" si="3"/>
        <v>0</v>
      </c>
      <c r="R32" s="16" t="b">
        <v>1</v>
      </c>
      <c r="S32" s="105"/>
      <c r="T32" s="105"/>
    </row>
    <row r="33" spans="1:20" ht="14.25">
      <c r="A33" s="23"/>
      <c r="B33" s="135" t="s">
        <v>75</v>
      </c>
      <c r="C33" s="136">
        <v>0</v>
      </c>
      <c r="D33" s="59">
        <f>SUM(LIM331:DC47!D33)</f>
        <v>2</v>
      </c>
      <c r="E33" s="60">
        <f>SUM(LIM331:DC47!E33)</f>
        <v>2</v>
      </c>
      <c r="F33" s="55">
        <f>SUM(LIM331:DC47!F33)</f>
        <v>2</v>
      </c>
      <c r="G33" s="61">
        <f>SUM(LIM331:DC47!G33)</f>
        <v>0</v>
      </c>
      <c r="H33" s="55">
        <f>SUM(LIM331:DC47!H33)</f>
        <v>2</v>
      </c>
      <c r="I33" s="61">
        <f>SUM(LIM331:DC47!I33)</f>
        <v>0</v>
      </c>
      <c r="J33" s="55">
        <f>SUM(LIM331:DC47!J33)</f>
        <v>2</v>
      </c>
      <c r="K33" s="61">
        <f>SUM(LIM331:DC47!K33)</f>
        <v>0</v>
      </c>
      <c r="L33" s="55">
        <f>SUM(LIM331:DC47!L33)</f>
        <v>2</v>
      </c>
      <c r="M33" s="61">
        <f>SUM(LIM331:DC47!M33)</f>
        <v>0</v>
      </c>
      <c r="N33" s="70">
        <f t="shared" si="1"/>
        <v>8</v>
      </c>
      <c r="O33" s="71">
        <f t="shared" si="2"/>
        <v>0</v>
      </c>
      <c r="P33" s="68">
        <f>SUM(LIM331:DC47!P33)</f>
        <v>0</v>
      </c>
      <c r="Q33" s="53">
        <f t="shared" si="3"/>
        <v>0</v>
      </c>
      <c r="R33" s="16"/>
      <c r="S33" s="105"/>
      <c r="T33" s="105"/>
    </row>
    <row r="34" spans="1:20" ht="14.25">
      <c r="A34" s="23"/>
      <c r="B34" s="135" t="s">
        <v>76</v>
      </c>
      <c r="C34" s="136"/>
      <c r="D34" s="59">
        <f>SUM(LIM331:DC47!D34)</f>
        <v>0</v>
      </c>
      <c r="E34" s="60">
        <f>SUM(LIM331:DC47!E34)</f>
        <v>0</v>
      </c>
      <c r="F34" s="55">
        <f>SUM(LIM331:DC47!F34)</f>
        <v>0</v>
      </c>
      <c r="G34" s="61">
        <f>SUM(LIM331:DC47!G34)</f>
        <v>0</v>
      </c>
      <c r="H34" s="55">
        <f>SUM(LIM331:DC47!H34)</f>
        <v>0</v>
      </c>
      <c r="I34" s="61">
        <f>SUM(LIM331:DC47!I34)</f>
        <v>0</v>
      </c>
      <c r="J34" s="55">
        <f>SUM(LIM331:DC47!J34)</f>
        <v>0</v>
      </c>
      <c r="K34" s="61">
        <f>SUM(LIM331:DC47!K34)</f>
        <v>0</v>
      </c>
      <c r="L34" s="55">
        <f>SUM(LIM331:DC47!L34)</f>
        <v>0</v>
      </c>
      <c r="M34" s="61">
        <f>SUM(LIM331:DC47!M34)</f>
        <v>0</v>
      </c>
      <c r="N34" s="70">
        <f t="shared" si="1"/>
        <v>0</v>
      </c>
      <c r="O34" s="71">
        <f t="shared" si="2"/>
        <v>0</v>
      </c>
      <c r="P34" s="68">
        <f>SUM(LIM331:DC47!P34)</f>
        <v>0</v>
      </c>
      <c r="Q34" s="53">
        <f t="shared" si="3"/>
        <v>0</v>
      </c>
      <c r="R34" s="16"/>
      <c r="S34" s="105"/>
      <c r="T34" s="105"/>
    </row>
    <row r="35" spans="1:20" ht="14.25">
      <c r="A35" s="23"/>
      <c r="B35" s="116" t="s">
        <v>134</v>
      </c>
      <c r="C35" s="112"/>
      <c r="D35" s="59">
        <f>SUM(LIM331:DC47!D35)</f>
        <v>1217</v>
      </c>
      <c r="E35" s="60">
        <f>SUM(LIM331:DC47!E35)</f>
        <v>1217</v>
      </c>
      <c r="F35" s="55">
        <f>SUM(LIM331:DC47!F35)</f>
        <v>1217</v>
      </c>
      <c r="G35" s="61">
        <f>SUM(LIM331:DC47!G35)</f>
        <v>1217</v>
      </c>
      <c r="H35" s="55">
        <f>SUM(LIM331:DC47!H35)</f>
        <v>0</v>
      </c>
      <c r="I35" s="61">
        <f>SUM(LIM331:DC47!I35)</f>
        <v>0</v>
      </c>
      <c r="J35" s="55">
        <f>SUM(LIM331:DC47!J35)</f>
        <v>1217</v>
      </c>
      <c r="K35" s="61">
        <f>SUM(LIM331:DC47!K35)</f>
        <v>0</v>
      </c>
      <c r="L35" s="55">
        <f>SUM(LIM331:DC47!L35)</f>
        <v>1217</v>
      </c>
      <c r="M35" s="61">
        <f>SUM(LIM331:DC47!M35)</f>
        <v>0</v>
      </c>
      <c r="N35" s="70">
        <f t="shared" si="1"/>
        <v>3651</v>
      </c>
      <c r="O35" s="71">
        <f t="shared" si="2"/>
        <v>1217</v>
      </c>
      <c r="P35" s="68">
        <f>SUM(LIM331:DC47!P35)</f>
        <v>0</v>
      </c>
      <c r="Q35" s="53">
        <f t="shared" si="3"/>
        <v>-1217</v>
      </c>
      <c r="R35" s="16"/>
      <c r="S35" s="105"/>
      <c r="T35" s="105"/>
    </row>
    <row r="36" spans="1:20" ht="14.25">
      <c r="A36" s="23"/>
      <c r="B36" s="135" t="s">
        <v>77</v>
      </c>
      <c r="C36" s="136"/>
      <c r="D36" s="59">
        <f>SUM(LIM331:DC47!D36)</f>
        <v>0</v>
      </c>
      <c r="E36" s="60">
        <f>SUM(LIM331:DC47!E36)</f>
        <v>0</v>
      </c>
      <c r="F36" s="55">
        <f>SUM(LIM331:DC47!F36)</f>
        <v>0</v>
      </c>
      <c r="G36" s="61">
        <f>SUM(LIM331:DC47!G36)</f>
        <v>0</v>
      </c>
      <c r="H36" s="55">
        <f>SUM(LIM331:DC47!H36)</f>
        <v>0</v>
      </c>
      <c r="I36" s="61">
        <f>SUM(LIM331:DC47!I36)</f>
        <v>0</v>
      </c>
      <c r="J36" s="55">
        <f>SUM(LIM331:DC47!J36)</f>
        <v>0</v>
      </c>
      <c r="K36" s="61">
        <f>SUM(LIM331:DC47!K36)</f>
        <v>0</v>
      </c>
      <c r="L36" s="55">
        <f>SUM(LIM331:DC47!L36)</f>
        <v>0</v>
      </c>
      <c r="M36" s="61">
        <f>SUM(LIM331:DC47!M36)</f>
        <v>0</v>
      </c>
      <c r="N36" s="70">
        <f t="shared" si="1"/>
        <v>0</v>
      </c>
      <c r="O36" s="71">
        <f t="shared" si="2"/>
        <v>0</v>
      </c>
      <c r="P36" s="68">
        <f>SUM(LIM331:DC47!P36)</f>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13"/>
      <c r="B39" s="114"/>
      <c r="C39" s="115"/>
      <c r="D39" s="84"/>
      <c r="E39" s="84"/>
      <c r="F39" s="84"/>
      <c r="G39" s="85"/>
      <c r="H39" s="84"/>
      <c r="I39" s="85"/>
      <c r="J39" s="84"/>
      <c r="K39" s="85"/>
      <c r="L39" s="84"/>
      <c r="M39" s="85"/>
      <c r="N39" s="42"/>
      <c r="O39" s="51"/>
      <c r="P39" s="84"/>
      <c r="Q39" s="53"/>
      <c r="R39" s="16" t="b">
        <v>1</v>
      </c>
      <c r="S39" s="105"/>
      <c r="T39" s="105"/>
    </row>
    <row r="40" spans="1:20" ht="14.25">
      <c r="A40" s="27"/>
      <c r="B40" s="135" t="s">
        <v>44</v>
      </c>
      <c r="C40" s="136">
        <v>0</v>
      </c>
      <c r="D40" s="59">
        <f>SUM(LIM331:DC47!D40)</f>
        <v>6113</v>
      </c>
      <c r="E40" s="60">
        <f>SUM(LIM331:DC47!E40)</f>
        <v>155</v>
      </c>
      <c r="F40" s="55">
        <f>SUM(LIM331:DC47!F40)</f>
        <v>16</v>
      </c>
      <c r="G40" s="61">
        <f>SUM(LIM331:DC47!G40)</f>
        <v>16</v>
      </c>
      <c r="H40" s="55">
        <f>SUM(LIM331:DC47!H40)</f>
        <v>6</v>
      </c>
      <c r="I40" s="61">
        <f>SUM(LIM331:DC47!I40)</f>
        <v>6</v>
      </c>
      <c r="J40" s="55">
        <f>SUM(LIM331:DC47!J40)</f>
        <v>16</v>
      </c>
      <c r="K40" s="61">
        <f>SUM(LIM331:DC47!K40)</f>
        <v>6</v>
      </c>
      <c r="L40" s="55">
        <f>SUM(LIM331:DC47!L40)</f>
        <v>39</v>
      </c>
      <c r="M40" s="61">
        <f>SUM(LIM331:DC47!M40)</f>
        <v>37</v>
      </c>
      <c r="N40" s="70">
        <f>IF(ISERROR(L40+J40+H40+F40),"Invalid Input",L40+J40+H40+F40)</f>
        <v>77</v>
      </c>
      <c r="O40" s="71">
        <f>IF(ISERROR(G40+I40+K40+M40),"Invalid Input",G40+I40+K40+M40)</f>
        <v>65</v>
      </c>
      <c r="P40" s="68">
        <f>SUM(LIM331:DC47!P40)</f>
        <v>0</v>
      </c>
      <c r="Q40" s="53">
        <f>IF(ISERROR(P40-O40),"Invalid Input",(P40-O40))</f>
        <v>-65</v>
      </c>
      <c r="R40" s="16" t="b">
        <v>1</v>
      </c>
      <c r="S40" s="105"/>
      <c r="T40" s="105"/>
    </row>
    <row r="41" spans="1:20" ht="14.25">
      <c r="A41" s="27"/>
      <c r="B41" s="135" t="s">
        <v>43</v>
      </c>
      <c r="C41" s="136">
        <v>0</v>
      </c>
      <c r="D41" s="59">
        <f>SUM(LIM331:DC47!D41)</f>
        <v>1450</v>
      </c>
      <c r="E41" s="60">
        <f>SUM(LIM331:DC47!E41)</f>
        <v>28</v>
      </c>
      <c r="F41" s="55">
        <f>SUM(LIM331:DC47!F41)</f>
        <v>7</v>
      </c>
      <c r="G41" s="61">
        <f>SUM(LIM331:DC47!G41)</f>
        <v>5</v>
      </c>
      <c r="H41" s="55">
        <f>SUM(LIM331:DC47!H41)</f>
        <v>2</v>
      </c>
      <c r="I41" s="61">
        <f>SUM(LIM331:DC47!I41)</f>
        <v>6</v>
      </c>
      <c r="J41" s="55">
        <f>SUM(LIM331:DC47!J41)</f>
        <v>2</v>
      </c>
      <c r="K41" s="61">
        <f>SUM(LIM331:DC47!K41)</f>
        <v>2</v>
      </c>
      <c r="L41" s="55">
        <f>SUM(LIM331:DC47!L41)</f>
        <v>47</v>
      </c>
      <c r="M41" s="61">
        <f>SUM(LIM331:DC47!M41)</f>
        <v>65</v>
      </c>
      <c r="N41" s="70">
        <f>IF(ISERROR(L41+J41+H41+F41),"Invalid Input",L41+J41+H41+F41)</f>
        <v>58</v>
      </c>
      <c r="O41" s="71">
        <f>IF(ISERROR(G41+I41+K41+M41),"Invalid Input",G41+I41+K41+M41)</f>
        <v>78</v>
      </c>
      <c r="P41" s="68">
        <f>SUM(LIM331:DC47!P41)</f>
        <v>0</v>
      </c>
      <c r="Q41" s="53">
        <f>IF(ISERROR(P41-O41),"Invalid Input",(P41-O41))</f>
        <v>-78</v>
      </c>
      <c r="R41" s="16" t="b">
        <v>1</v>
      </c>
      <c r="S41" s="105"/>
      <c r="T41" s="105"/>
    </row>
    <row r="42" spans="1:20" ht="15" customHeight="1">
      <c r="A42" s="27"/>
      <c r="B42" s="135" t="s">
        <v>78</v>
      </c>
      <c r="C42" s="136">
        <v>0</v>
      </c>
      <c r="D42" s="59">
        <f>SUM(LIM331:DC47!D42)</f>
        <v>1</v>
      </c>
      <c r="E42" s="60">
        <f>SUM(LIM331:DC47!E42)</f>
        <v>5511</v>
      </c>
      <c r="F42" s="55">
        <f>SUM(LIM331:DC47!F42)</f>
        <v>2000</v>
      </c>
      <c r="G42" s="61">
        <f>SUM(LIM331:DC47!G42)</f>
        <v>1723</v>
      </c>
      <c r="H42" s="55">
        <f>SUM(LIM331:DC47!H42)</f>
        <v>3000</v>
      </c>
      <c r="I42" s="61">
        <f>SUM(LIM331:DC47!I42)</f>
        <v>315</v>
      </c>
      <c r="J42" s="55">
        <f>SUM(LIM331:DC47!J42)</f>
        <v>0</v>
      </c>
      <c r="K42" s="61">
        <f>SUM(LIM331:DC47!K42)</f>
        <v>0</v>
      </c>
      <c r="L42" s="55">
        <f>SUM(LIM331:DC47!L42)</f>
        <v>4</v>
      </c>
      <c r="M42" s="61">
        <f>SUM(LIM331:DC47!M42)</f>
        <v>3</v>
      </c>
      <c r="N42" s="70">
        <f>IF(ISERROR(L42+J42+H42+F42),"Invalid Input",L42+J42+H42+F42)</f>
        <v>5004</v>
      </c>
      <c r="O42" s="71">
        <f>IF(ISERROR(G42+I42+K42+M42),"Invalid Input",G42+I42+K42+M42)</f>
        <v>2041</v>
      </c>
      <c r="P42" s="68">
        <f>SUM(LIM331:DC47!P42)</f>
        <v>0</v>
      </c>
      <c r="Q42" s="53">
        <f>IF(ISERROR(P42-O42),"Invalid Input",(P42-O42))</f>
        <v>-2041</v>
      </c>
      <c r="R42" s="16" t="b">
        <v>1</v>
      </c>
      <c r="S42" s="105"/>
      <c r="T42" s="105"/>
    </row>
    <row r="43" spans="1:20" ht="15" customHeight="1">
      <c r="A43" s="27"/>
      <c r="B43" s="135" t="s">
        <v>79</v>
      </c>
      <c r="C43" s="136">
        <v>0</v>
      </c>
      <c r="D43" s="59">
        <f>SUM(LIM331:DC47!D43)</f>
        <v>0</v>
      </c>
      <c r="E43" s="60">
        <f>SUM(LIM331:DC47!E43)</f>
        <v>25</v>
      </c>
      <c r="F43" s="55">
        <f>SUM(LIM331:DC47!F43)</f>
        <v>0</v>
      </c>
      <c r="G43" s="61">
        <f>SUM(LIM331:DC47!G43)</f>
        <v>0</v>
      </c>
      <c r="H43" s="55">
        <f>SUM(LIM331:DC47!H43)</f>
        <v>0</v>
      </c>
      <c r="I43" s="61">
        <f>SUM(LIM331:DC47!I43)</f>
        <v>0</v>
      </c>
      <c r="J43" s="55">
        <f>SUM(LIM331:DC47!J43)</f>
        <v>0</v>
      </c>
      <c r="K43" s="61">
        <f>SUM(LIM331:DC47!K43)</f>
        <v>0</v>
      </c>
      <c r="L43" s="55">
        <f>SUM(LIM331:DC47!L43)</f>
        <v>15</v>
      </c>
      <c r="M43" s="61">
        <f>SUM(LIM331:DC47!M43)</f>
        <v>12</v>
      </c>
      <c r="N43" s="70">
        <f>IF(ISERROR(L43+J43+H43+F43),"Invalid Input",L43+J43+H43+F43)</f>
        <v>15</v>
      </c>
      <c r="O43" s="71">
        <f>IF(ISERROR(G43+I43+K43+M43),"Invalid Input",G43+I43+K43+M43)</f>
        <v>12</v>
      </c>
      <c r="P43" s="68">
        <f>SUM(LIM331:DC47!P43)</f>
        <v>0</v>
      </c>
      <c r="Q43" s="53">
        <f>IF(ISERROR(P43-O43),"Invalid Input",(P43-O43))</f>
        <v>-12</v>
      </c>
      <c r="R43" s="102" t="b">
        <v>1</v>
      </c>
      <c r="S43" s="105"/>
      <c r="T43" s="105"/>
    </row>
    <row r="44" spans="1:20" ht="14.25">
      <c r="A44" s="27"/>
      <c r="B44" s="111"/>
      <c r="C44" s="112"/>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13"/>
      <c r="B46" s="114"/>
      <c r="C46" s="115"/>
      <c r="D46" s="103"/>
      <c r="E46" s="103"/>
      <c r="F46" s="103"/>
      <c r="G46" s="104"/>
      <c r="H46" s="103"/>
      <c r="I46" s="104"/>
      <c r="J46" s="103"/>
      <c r="K46" s="104"/>
      <c r="L46" s="103"/>
      <c r="M46" s="104"/>
      <c r="N46" s="70"/>
      <c r="O46" s="71"/>
      <c r="P46" s="104"/>
      <c r="Q46" s="53"/>
      <c r="R46" s="16"/>
      <c r="S46" s="105"/>
      <c r="T46" s="105"/>
    </row>
    <row r="47" spans="1:20" ht="14.25">
      <c r="A47" s="27"/>
      <c r="B47" s="135" t="s">
        <v>40</v>
      </c>
      <c r="C47" s="136">
        <v>0</v>
      </c>
      <c r="D47" s="59">
        <f>SUM(LIM331:DC47!D47)</f>
        <v>0</v>
      </c>
      <c r="E47" s="60">
        <f>SUM(LIM331:DC47!E47)</f>
        <v>0</v>
      </c>
      <c r="F47" s="55">
        <f>SUM(LIM331:DC47!F47)</f>
        <v>0</v>
      </c>
      <c r="G47" s="61">
        <f>SUM(LIM331:DC47!G47)</f>
        <v>0</v>
      </c>
      <c r="H47" s="55">
        <f>SUM(LIM331:DC47!H47)</f>
        <v>0</v>
      </c>
      <c r="I47" s="61">
        <f>SUM(LIM331:DC47!I47)</f>
        <v>0</v>
      </c>
      <c r="J47" s="55">
        <f>SUM(LIM331:DC47!J47)</f>
        <v>0</v>
      </c>
      <c r="K47" s="61">
        <f>SUM(LIM331:DC47!K47)</f>
        <v>0</v>
      </c>
      <c r="L47" s="55">
        <f>SUM(LIM331:DC47!L47)</f>
        <v>1</v>
      </c>
      <c r="M47" s="61">
        <f>SUM(LIM331:DC47!M47)</f>
        <v>1</v>
      </c>
      <c r="N47" s="70">
        <f>IF(ISERROR(L47+J47+H47+F47),"Invalid Input",L47+J47+H47+F47)</f>
        <v>1</v>
      </c>
      <c r="O47" s="71">
        <f>IF(ISERROR(G47+I47+K47+M47),"Invalid Input",G47+I47+K47+M47)</f>
        <v>1</v>
      </c>
      <c r="P47" s="68">
        <f>SUM(LIM331:DC47!P47)</f>
        <v>0</v>
      </c>
      <c r="Q47" s="53">
        <f>IF(ISERROR(P47-O47),"Invalid Input",(P47-O47))</f>
        <v>-1</v>
      </c>
      <c r="R47" s="16" t="b">
        <v>1</v>
      </c>
      <c r="S47" s="105"/>
      <c r="T47" s="105"/>
    </row>
    <row r="48" spans="1:20" ht="14.25">
      <c r="A48" s="27"/>
      <c r="B48" s="135" t="s">
        <v>41</v>
      </c>
      <c r="C48" s="136">
        <v>0</v>
      </c>
      <c r="D48" s="59">
        <f>SUM(LIM331:DC47!D48)</f>
        <v>0</v>
      </c>
      <c r="E48" s="60">
        <f>SUM(LIM331:DC47!E48)</f>
        <v>0</v>
      </c>
      <c r="F48" s="55">
        <f>SUM(LIM331:DC47!F48)</f>
        <v>0</v>
      </c>
      <c r="G48" s="61">
        <f>SUM(LIM331:DC47!G48)</f>
        <v>0</v>
      </c>
      <c r="H48" s="55">
        <f>SUM(LIM331:DC47!H48)</f>
        <v>0</v>
      </c>
      <c r="I48" s="61">
        <f>SUM(LIM331:DC47!I48)</f>
        <v>0</v>
      </c>
      <c r="J48" s="55">
        <f>SUM(LIM331:DC47!J48)</f>
        <v>0</v>
      </c>
      <c r="K48" s="61">
        <f>SUM(LIM331:DC47!K48)</f>
        <v>0</v>
      </c>
      <c r="L48" s="55">
        <f>SUM(LIM331:DC47!L48)</f>
        <v>0</v>
      </c>
      <c r="M48" s="61">
        <f>SUM(LIM331:DC47!M48)</f>
        <v>0</v>
      </c>
      <c r="N48" s="70">
        <f>IF(ISERROR(L48+J48+H48+F48),"Invalid Input",L48+J48+H48+F48)</f>
        <v>0</v>
      </c>
      <c r="O48" s="71">
        <f>IF(ISERROR(G48+I48+K48+M48),"Invalid Input",G48+I48+K48+M48)</f>
        <v>0</v>
      </c>
      <c r="P48" s="68">
        <f>SUM(LIM331:DC47!P48)</f>
        <v>0</v>
      </c>
      <c r="Q48" s="53">
        <f>IF(ISERROR(P48-O48),"Invalid Input",(P48-O48))</f>
        <v>0</v>
      </c>
      <c r="R48" s="16" t="b">
        <v>1</v>
      </c>
      <c r="S48" s="105"/>
      <c r="T48" s="105"/>
    </row>
    <row r="49" spans="1:20" ht="14.25">
      <c r="A49" s="17"/>
      <c r="B49" s="135" t="s">
        <v>42</v>
      </c>
      <c r="C49" s="136">
        <v>0</v>
      </c>
      <c r="D49" s="59">
        <f>SUM(LIM331:DC47!D49)</f>
        <v>3</v>
      </c>
      <c r="E49" s="60">
        <f>SUM(LIM331:DC47!E49)</f>
        <v>3</v>
      </c>
      <c r="F49" s="55">
        <f>SUM(LIM331:DC47!F49)</f>
        <v>3</v>
      </c>
      <c r="G49" s="61">
        <f>SUM(LIM331:DC47!G49)</f>
        <v>0</v>
      </c>
      <c r="H49" s="55">
        <f>SUM(LIM331:DC47!H49)</f>
        <v>0</v>
      </c>
      <c r="I49" s="61">
        <f>SUM(LIM331:DC47!I49)</f>
        <v>0</v>
      </c>
      <c r="J49" s="55">
        <f>SUM(LIM331:DC47!J49)</f>
        <v>0</v>
      </c>
      <c r="K49" s="61">
        <f>SUM(LIM331:DC47!K49)</f>
        <v>0</v>
      </c>
      <c r="L49" s="55">
        <f>SUM(LIM331:DC47!L49)</f>
        <v>3</v>
      </c>
      <c r="M49" s="61">
        <f>SUM(LIM331:DC47!M49)</f>
        <v>3</v>
      </c>
      <c r="N49" s="70">
        <f>IF(ISERROR(L49+J49+H49+F49),"Invalid Input",L49+J49+H49+F49)</f>
        <v>6</v>
      </c>
      <c r="O49" s="71">
        <f>IF(ISERROR(G49+I49+K49+M49),"Invalid Input",G49+I49+K49+M49)</f>
        <v>3</v>
      </c>
      <c r="P49" s="68">
        <f>SUM(LIM331:DC47!P49)</f>
        <v>0</v>
      </c>
      <c r="Q49" s="53">
        <f>IF(ISERROR(P49-O49),"Invalid Input",(P49-O49))</f>
        <v>-3</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14"/>
      <c r="C52" s="115"/>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f>SUM(LIM331:DC47!D53)</f>
        <v>101051</v>
      </c>
      <c r="E53" s="60">
        <f>SUM(LIM331:DC47!E53)</f>
        <v>32013</v>
      </c>
      <c r="F53" s="55">
        <f>SUM(LIM331:DC47!F53)</f>
        <v>32050</v>
      </c>
      <c r="G53" s="61">
        <f>SUM(LIM331:DC47!G53)</f>
        <v>0</v>
      </c>
      <c r="H53" s="55">
        <f>SUM(LIM331:DC47!H53)</f>
        <v>0</v>
      </c>
      <c r="I53" s="61">
        <f>SUM(LIM331:DC47!I53)</f>
        <v>0</v>
      </c>
      <c r="J53" s="55">
        <f>SUM(LIM331:DC47!J53)</f>
        <v>0</v>
      </c>
      <c r="K53" s="61">
        <f>SUM(LIM331:DC47!K53)</f>
        <v>4426</v>
      </c>
      <c r="L53" s="55">
        <f>SUM(LIM331:DC47!L53)</f>
        <v>0</v>
      </c>
      <c r="M53" s="61">
        <f>SUM(LIM331:DC47!M53)</f>
        <v>0</v>
      </c>
      <c r="N53" s="70">
        <f>IF(ISERROR(L53+J53+H53+F53),"Invalid Input",L53+J53+H53+F53)</f>
        <v>32050</v>
      </c>
      <c r="O53" s="71">
        <f>IF(ISERROR(G53+I53+K53+M53),"Invalid Input",G53+I53+K53+M53)</f>
        <v>4426</v>
      </c>
      <c r="P53" s="68">
        <f>SUM(LIM331:DC47!P53)</f>
        <v>0</v>
      </c>
      <c r="Q53" s="53">
        <f>IF(ISERROR(P53-O53),"Invalid Input",(P53-O53))</f>
        <v>-4426</v>
      </c>
      <c r="R53" s="16" t="b">
        <v>1</v>
      </c>
      <c r="S53" s="107"/>
      <c r="T53" s="107"/>
    </row>
    <row r="54" spans="1:20" ht="14.25">
      <c r="A54" s="27"/>
      <c r="B54" s="135" t="s">
        <v>45</v>
      </c>
      <c r="C54" s="136">
        <v>0</v>
      </c>
      <c r="D54" s="59">
        <f>SUM(LIM331:DC47!D54)</f>
        <v>82</v>
      </c>
      <c r="E54" s="60">
        <f>SUM(LIM331:DC47!E54)</f>
        <v>1</v>
      </c>
      <c r="F54" s="55">
        <f>SUM(LIM331:DC47!F54)</f>
        <v>0</v>
      </c>
      <c r="G54" s="61">
        <f>SUM(LIM331:DC47!G54)</f>
        <v>0</v>
      </c>
      <c r="H54" s="55">
        <f>SUM(LIM331:DC47!H54)</f>
        <v>0</v>
      </c>
      <c r="I54" s="61">
        <f>SUM(LIM331:DC47!I54)</f>
        <v>1574</v>
      </c>
      <c r="J54" s="55">
        <f>SUM(LIM331:DC47!J54)</f>
        <v>0</v>
      </c>
      <c r="K54" s="61">
        <f>SUM(LIM331:DC47!K54)</f>
        <v>0</v>
      </c>
      <c r="L54" s="55">
        <f>SUM(LIM331:DC47!L54)</f>
        <v>2391</v>
      </c>
      <c r="M54" s="61">
        <f>SUM(LIM331:DC47!M54)</f>
        <v>0</v>
      </c>
      <c r="N54" s="70">
        <f>IF(ISERROR(L54+J54+H54+F54),"Invalid Input",L54+J54+H54+F54)</f>
        <v>2391</v>
      </c>
      <c r="O54" s="71">
        <f>IF(ISERROR(G54+I54+K54+M54),"Invalid Input",G54+I54+K54+M54)</f>
        <v>1574</v>
      </c>
      <c r="P54" s="68">
        <f>SUM(LIM331:DC47!P54)</f>
        <v>0</v>
      </c>
      <c r="Q54" s="53">
        <f>IF(ISERROR(P54-O54),"Invalid Input",(P54-O54))</f>
        <v>-1574</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f>SUM(LIM331:DC47!D57)</f>
        <v>290359</v>
      </c>
      <c r="E57" s="60">
        <f>SUM(LIM331:DC47!E57)</f>
        <v>5972</v>
      </c>
      <c r="F57" s="55">
        <f>SUM(LIM331:DC47!F57)</f>
        <v>36592</v>
      </c>
      <c r="G57" s="61">
        <f>SUM(LIM331:DC47!G57)</f>
        <v>0</v>
      </c>
      <c r="H57" s="55">
        <f>SUM(LIM331:DC47!H57)</f>
        <v>0</v>
      </c>
      <c r="I57" s="61">
        <f>SUM(LIM331:DC47!I57)</f>
        <v>0</v>
      </c>
      <c r="J57" s="55">
        <f>SUM(LIM331:DC47!J57)</f>
        <v>0</v>
      </c>
      <c r="K57" s="61">
        <f>SUM(LIM331:DC47!K57)</f>
        <v>0</v>
      </c>
      <c r="L57" s="55">
        <f>SUM(LIM331:DC47!L57)</f>
        <v>0</v>
      </c>
      <c r="M57" s="61">
        <f>SUM(LIM331:DC47!M57)</f>
        <v>0</v>
      </c>
      <c r="N57" s="70">
        <f>IF(ISERROR(L57+J57+H57+F57),"Invalid Input",L57+J57+H57+F57)</f>
        <v>36592</v>
      </c>
      <c r="O57" s="71">
        <f>IF(ISERROR(G57+I57+K57+M57),"Invalid Input",G57+I57+K57+M57)</f>
        <v>0</v>
      </c>
      <c r="P57" s="68">
        <f>SUM(LIM331:DC47!P57)</f>
        <v>0</v>
      </c>
      <c r="Q57" s="53">
        <f>IF(ISERROR(P57-O57),"Invalid Input",(P57-O57))</f>
        <v>0</v>
      </c>
      <c r="R57" s="16" t="b">
        <v>1</v>
      </c>
      <c r="S57" s="107"/>
      <c r="T57" s="107"/>
    </row>
    <row r="58" spans="1:20" ht="14.25">
      <c r="A58" s="27"/>
      <c r="B58" s="149" t="s">
        <v>47</v>
      </c>
      <c r="C58" s="150"/>
      <c r="D58" s="59">
        <f>SUM(LIM331:DC47!D58)</f>
        <v>59</v>
      </c>
      <c r="E58" s="60">
        <f>SUM(LIM331:DC47!E58)</f>
        <v>1</v>
      </c>
      <c r="F58" s="55">
        <f>SUM(LIM331:DC47!F58)</f>
        <v>0</v>
      </c>
      <c r="G58" s="61">
        <f>SUM(LIM331:DC47!G58)</f>
        <v>0</v>
      </c>
      <c r="H58" s="55">
        <f>SUM(LIM331:DC47!H58)</f>
        <v>0</v>
      </c>
      <c r="I58" s="61">
        <f>SUM(LIM331:DC47!I58)</f>
        <v>0</v>
      </c>
      <c r="J58" s="55">
        <f>SUM(LIM331:DC47!J58)</f>
        <v>0</v>
      </c>
      <c r="K58" s="61">
        <f>SUM(LIM331:DC47!K58)</f>
        <v>0</v>
      </c>
      <c r="L58" s="55">
        <f>SUM(LIM331:DC47!L58)</f>
        <v>1578</v>
      </c>
      <c r="M58" s="61">
        <f>SUM(LIM331:DC47!M58)</f>
        <v>1722</v>
      </c>
      <c r="N58" s="70">
        <f>IF(ISERROR(L58+J58+H58+F58),"Invalid Input",L58+J58+H58+F58)</f>
        <v>1578</v>
      </c>
      <c r="O58" s="71">
        <f>IF(ISERROR(G58+I58+K58+M58),"Invalid Input",G58+I58+K58+M58)</f>
        <v>1722</v>
      </c>
      <c r="P58" s="68">
        <f>SUM(LIM331:DC47!P58)</f>
        <v>0</v>
      </c>
      <c r="Q58" s="53">
        <f>IF(ISERROR(P58-O58),"Invalid Input",(P58-O58))</f>
        <v>-1722</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f>SUM(LIM331:DC47!D61)</f>
        <v>173791</v>
      </c>
      <c r="E61" s="60">
        <f>SUM(LIM331:DC47!E61)</f>
        <v>68218</v>
      </c>
      <c r="F61" s="55">
        <f>SUM(LIM331:DC47!F61)</f>
        <v>67371</v>
      </c>
      <c r="G61" s="61">
        <f>SUM(LIM331:DC47!G61)</f>
        <v>67371</v>
      </c>
      <c r="H61" s="55">
        <f>SUM(LIM331:DC47!H61)</f>
        <v>67328</v>
      </c>
      <c r="I61" s="61">
        <f>SUM(LIM331:DC47!I61)</f>
        <v>67429</v>
      </c>
      <c r="J61" s="55">
        <f>SUM(LIM331:DC47!J61)</f>
        <v>59097</v>
      </c>
      <c r="K61" s="61">
        <f>SUM(LIM331:DC47!K61)</f>
        <v>59097</v>
      </c>
      <c r="L61" s="55">
        <f>SUM(LIM331:DC47!L61)</f>
        <v>300</v>
      </c>
      <c r="M61" s="61">
        <f>SUM(LIM331:DC47!M61)</f>
        <v>347</v>
      </c>
      <c r="N61" s="70">
        <f>IF(ISERROR(L61+J61+H61+F61),"Invalid Input",L61+J61+H61+F61)</f>
        <v>194096</v>
      </c>
      <c r="O61" s="71">
        <f>IF(ISERROR(G61+I61+K61+M61),"Invalid Input",G61+I61+K61+M61)</f>
        <v>194244</v>
      </c>
      <c r="P61" s="68">
        <f>SUM(LIM331:DC47!P61)</f>
        <v>0</v>
      </c>
      <c r="Q61" s="53">
        <f>IF(ISERROR(P61-O61),"Invalid Input",(P61-O61))</f>
        <v>-194244</v>
      </c>
      <c r="R61" s="16" t="b">
        <v>1</v>
      </c>
      <c r="S61" s="107"/>
      <c r="T61" s="107"/>
    </row>
    <row r="62" spans="1:20" ht="14.25">
      <c r="A62" s="27"/>
      <c r="B62" s="147" t="s">
        <v>80</v>
      </c>
      <c r="C62" s="148"/>
      <c r="D62" s="59">
        <f>SUM(LIM331:DC47!D62)</f>
        <v>15</v>
      </c>
      <c r="E62" s="60">
        <f>SUM(LIM331:DC47!E62)</f>
        <v>17</v>
      </c>
      <c r="F62" s="55">
        <f>SUM(LIM331:DC47!F62)</f>
        <v>4</v>
      </c>
      <c r="G62" s="61">
        <f>SUM(LIM331:DC47!G62)</f>
        <v>13</v>
      </c>
      <c r="H62" s="55">
        <f>SUM(LIM331:DC47!H62)</f>
        <v>4</v>
      </c>
      <c r="I62" s="61">
        <f>SUM(LIM331:DC47!I62)</f>
        <v>13</v>
      </c>
      <c r="J62" s="55">
        <f>SUM(LIM331:DC47!J62)</f>
        <v>4</v>
      </c>
      <c r="K62" s="61">
        <f>SUM(LIM331:DC47!K62)</f>
        <v>13</v>
      </c>
      <c r="L62" s="55">
        <f>SUM(LIM331:DC47!L62)</f>
        <v>0</v>
      </c>
      <c r="M62" s="61">
        <f>SUM(LIM331:DC47!M62)</f>
        <v>0</v>
      </c>
      <c r="N62" s="70">
        <f>IF(ISERROR(L62+J62+H62+F62),"Invalid Input",L62+J62+H62+F62)</f>
        <v>12</v>
      </c>
      <c r="O62" s="71">
        <f>IF(ISERROR(G62+I62+K62+M62),"Invalid Input",G62+I62+K62+M62)</f>
        <v>39</v>
      </c>
      <c r="P62" s="68">
        <f>SUM(LIM331:DC47!P62)</f>
        <v>0</v>
      </c>
      <c r="Q62" s="53">
        <f>IF(ISERROR(P62-O62),"Invalid Input",(P62-O62))</f>
        <v>-39</v>
      </c>
      <c r="R62" s="16" t="b">
        <v>1</v>
      </c>
      <c r="S62" s="107"/>
      <c r="T62" s="107"/>
    </row>
    <row r="63" spans="1:20" ht="14.25">
      <c r="A63" s="27"/>
      <c r="B63" s="147" t="s">
        <v>82</v>
      </c>
      <c r="C63" s="148"/>
      <c r="D63" s="59">
        <f>SUM(LIM331:DC47!D63)</f>
        <v>10614</v>
      </c>
      <c r="E63" s="60">
        <f>SUM(LIM331:DC47!E63)</f>
        <v>7635</v>
      </c>
      <c r="F63" s="55">
        <f>SUM(LIM331:DC47!F63)</f>
        <v>7177</v>
      </c>
      <c r="G63" s="61">
        <f>SUM(LIM331:DC47!G63)</f>
        <v>7177</v>
      </c>
      <c r="H63" s="55">
        <f>SUM(LIM331:DC47!H63)</f>
        <v>1800</v>
      </c>
      <c r="I63" s="61">
        <f>SUM(LIM331:DC47!I63)</f>
        <v>1800</v>
      </c>
      <c r="J63" s="55">
        <f>SUM(LIM331:DC47!J63)</f>
        <v>1800</v>
      </c>
      <c r="K63" s="61">
        <f>SUM(LIM331:DC47!K63)</f>
        <v>1800</v>
      </c>
      <c r="L63" s="55">
        <f>SUM(LIM331:DC47!L63)</f>
        <v>6373</v>
      </c>
      <c r="M63" s="61">
        <f>SUM(LIM331:DC47!M63)</f>
        <v>6373</v>
      </c>
      <c r="N63" s="70">
        <f>IF(ISERROR(L63+J63+H63+F63),"Invalid Input",L63+J63+H63+F63)</f>
        <v>17150</v>
      </c>
      <c r="O63" s="71">
        <f>IF(ISERROR(G63+I63+K63+M63),"Invalid Input",G63+I63+K63+M63)</f>
        <v>17150</v>
      </c>
      <c r="P63" s="68">
        <f>SUM(LIM331:DC47!P63)</f>
        <v>0</v>
      </c>
      <c r="Q63" s="53">
        <f>IF(ISERROR(P63-O63),"Invalid Input",(P63-O63))</f>
        <v>-17150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f>SUM(LIM331:DC47!D66)</f>
        <v>95</v>
      </c>
      <c r="E66" s="60">
        <f>SUM(LIM331:DC47!E66)</f>
        <v>551</v>
      </c>
      <c r="F66" s="55">
        <f>SUM(LIM331:DC47!F66)</f>
        <v>1998</v>
      </c>
      <c r="G66" s="61">
        <f>SUM(LIM331:DC47!G66)</f>
        <v>10</v>
      </c>
      <c r="H66" s="55">
        <f>SUM(LIM331:DC47!H66)</f>
        <v>0</v>
      </c>
      <c r="I66" s="61">
        <f>SUM(LIM331:DC47!I66)</f>
        <v>0</v>
      </c>
      <c r="J66" s="55">
        <f>SUM(LIM331:DC47!J66)</f>
        <v>0</v>
      </c>
      <c r="K66" s="61">
        <f>SUM(LIM331:DC47!K66)</f>
        <v>150</v>
      </c>
      <c r="L66" s="55">
        <f>SUM(LIM331:DC47!L66)</f>
        <v>152</v>
      </c>
      <c r="M66" s="61">
        <f>SUM(LIM331:DC47!M66)</f>
        <v>0</v>
      </c>
      <c r="N66" s="70">
        <f>IF(ISERROR(L66+J66+H66+F66),"Invalid Input",L66+J66+H66+F66)</f>
        <v>2150</v>
      </c>
      <c r="O66" s="71">
        <f>IF(ISERROR(G66+I66+K66+M66),"Invalid Input",G66+I66+K66+M66)</f>
        <v>160</v>
      </c>
      <c r="P66" s="68">
        <f>SUM(LIM331:DC47!P66)</f>
        <v>0</v>
      </c>
      <c r="Q66" s="53">
        <f>IF(ISERROR(P66-O66),"Invalid Input",(P66-O66))</f>
        <v>-160</v>
      </c>
      <c r="R66" s="16" t="b">
        <v>1</v>
      </c>
      <c r="S66" s="107"/>
      <c r="T66" s="107"/>
    </row>
    <row r="67" spans="1:20" ht="14.25">
      <c r="A67" s="27"/>
      <c r="B67" s="37" t="s">
        <v>83</v>
      </c>
      <c r="C67" s="38"/>
      <c r="D67" s="59">
        <f>SUM(LIM331:DC47!D67)</f>
        <v>0</v>
      </c>
      <c r="E67" s="60">
        <f>SUM(LIM331:DC47!E67)</f>
        <v>9</v>
      </c>
      <c r="F67" s="55">
        <f>SUM(LIM331:DC47!F67)</f>
        <v>561</v>
      </c>
      <c r="G67" s="61">
        <f>SUM(LIM331:DC47!G67)</f>
        <v>7</v>
      </c>
      <c r="H67" s="55">
        <f>SUM(LIM331:DC47!H67)</f>
        <v>0</v>
      </c>
      <c r="I67" s="61">
        <f>SUM(LIM331:DC47!I67)</f>
        <v>0</v>
      </c>
      <c r="J67" s="55">
        <f>SUM(LIM331:DC47!J67)</f>
        <v>0</v>
      </c>
      <c r="K67" s="61">
        <f>SUM(LIM331:DC47!K67)</f>
        <v>0</v>
      </c>
      <c r="L67" s="55">
        <f>SUM(LIM331:DC47!L67)</f>
        <v>0</v>
      </c>
      <c r="M67" s="61">
        <f>SUM(LIM331:DC47!M67)</f>
        <v>0</v>
      </c>
      <c r="N67" s="70">
        <f>IF(ISERROR(L67+J67+H67+F67),"Invalid Input",L67+J67+H67+F67)</f>
        <v>561</v>
      </c>
      <c r="O67" s="71">
        <f>IF(ISERROR(G67+I67+K67+M67),"Invalid Input",G67+I67+K67+M67)</f>
        <v>7</v>
      </c>
      <c r="P67" s="68">
        <f>SUM(LIM331:DC47!P67)</f>
        <v>0</v>
      </c>
      <c r="Q67" s="53">
        <f>IF(ISERROR(P67-O67),"Invalid Input",(P67-O67))</f>
        <v>-7</v>
      </c>
      <c r="R67" s="16" t="b">
        <v>1</v>
      </c>
      <c r="S67" s="107"/>
      <c r="T67" s="107"/>
    </row>
    <row r="68" spans="1:20" ht="14.25">
      <c r="A68" s="23"/>
      <c r="B68" s="37" t="s">
        <v>84</v>
      </c>
      <c r="C68" s="38"/>
      <c r="D68" s="59">
        <f>SUM(LIM331:DC47!D68)</f>
        <v>11956</v>
      </c>
      <c r="E68" s="60">
        <f>SUM(LIM331:DC47!E68)</f>
        <v>14253</v>
      </c>
      <c r="F68" s="55">
        <f>SUM(LIM331:DC47!F68)</f>
        <v>12672</v>
      </c>
      <c r="G68" s="61">
        <f>SUM(LIM331:DC47!G68)</f>
        <v>12254</v>
      </c>
      <c r="H68" s="55">
        <f>SUM(LIM331:DC47!H68)</f>
        <v>10381</v>
      </c>
      <c r="I68" s="61">
        <f>SUM(LIM331:DC47!I68)</f>
        <v>8277</v>
      </c>
      <c r="J68" s="55">
        <f>SUM(LIM331:DC47!J68)</f>
        <v>8800</v>
      </c>
      <c r="K68" s="61">
        <f>SUM(LIM331:DC47!K68)</f>
        <v>16442</v>
      </c>
      <c r="L68" s="55">
        <f>SUM(LIM331:DC47!L68)</f>
        <v>7742</v>
      </c>
      <c r="M68" s="61">
        <f>SUM(LIM331:DC47!M68)</f>
        <v>722</v>
      </c>
      <c r="N68" s="70">
        <f>IF(ISERROR(L68+J68+H68+F68),"Invalid Input",L68+J68+H68+F68)</f>
        <v>39595</v>
      </c>
      <c r="O68" s="71">
        <f>IF(ISERROR(G68+I68+K68+M68),"Invalid Input",G68+I68+K68+M68)</f>
        <v>37695</v>
      </c>
      <c r="P68" s="68">
        <f>SUM(LIM331:DC47!P68)</f>
        <v>0</v>
      </c>
      <c r="Q68" s="53">
        <f>IF(ISERROR(P68-O68),"Invalid Input",(P68-O68))</f>
        <v>-37695</v>
      </c>
      <c r="R68" s="16" t="b">
        <v>1</v>
      </c>
      <c r="S68" s="107"/>
      <c r="T68" s="107"/>
    </row>
    <row r="69" spans="1:20" ht="14.25">
      <c r="A69" s="17"/>
      <c r="B69" s="37" t="s">
        <v>85</v>
      </c>
      <c r="C69" s="38"/>
      <c r="D69" s="59">
        <f>SUM(LIM331:DC47!D69)</f>
        <v>1000</v>
      </c>
      <c r="E69" s="60">
        <f>SUM(LIM331:DC47!E69)</f>
        <v>3000</v>
      </c>
      <c r="F69" s="55">
        <f>SUM(LIM331:DC47!F69)</f>
        <v>1100</v>
      </c>
      <c r="G69" s="61">
        <f>SUM(LIM331:DC47!G69)</f>
        <v>0</v>
      </c>
      <c r="H69" s="55">
        <f>SUM(LIM331:DC47!H69)</f>
        <v>0</v>
      </c>
      <c r="I69" s="61">
        <f>SUM(LIM331:DC47!I69)</f>
        <v>0</v>
      </c>
      <c r="J69" s="55">
        <f>SUM(LIM331:DC47!J69)</f>
        <v>0</v>
      </c>
      <c r="K69" s="61">
        <f>SUM(LIM331:DC47!K69)</f>
        <v>0</v>
      </c>
      <c r="L69" s="55">
        <f>SUM(LIM331:DC47!L69)</f>
        <v>80</v>
      </c>
      <c r="M69" s="61">
        <f>SUM(LIM331:DC47!M69)</f>
        <v>487</v>
      </c>
      <c r="N69" s="70">
        <f>IF(ISERROR(L69+J69+H69+F69),"Invalid Input",L69+J69+H69+F69)</f>
        <v>1180</v>
      </c>
      <c r="O69" s="71">
        <f>IF(ISERROR(G69+I69+K69+M69),"Invalid Input",G69+I69+K69+M69)</f>
        <v>487</v>
      </c>
      <c r="P69" s="68">
        <f>SUM(LIM331:DC47!P69)</f>
        <v>0</v>
      </c>
      <c r="Q69" s="53">
        <f>IF(ISERROR(P69-O69),"Invalid Input",(P69-O69))</f>
        <v>-487</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f>SUM(LIM331:DC47!D72)</f>
        <v>0</v>
      </c>
      <c r="E72" s="60">
        <f>SUM(LIM331:DC47!E72)</f>
        <v>1</v>
      </c>
      <c r="F72" s="55">
        <f>SUM(LIM331:DC47!F72)</f>
        <v>0</v>
      </c>
      <c r="G72" s="61">
        <f>SUM(LIM331:DC47!G72)</f>
        <v>0</v>
      </c>
      <c r="H72" s="55">
        <f>SUM(LIM331:DC47!H72)</f>
        <v>0</v>
      </c>
      <c r="I72" s="61">
        <f>SUM(LIM331:DC47!I72)</f>
        <v>0</v>
      </c>
      <c r="J72" s="55">
        <f>SUM(LIM331:DC47!J72)</f>
        <v>0</v>
      </c>
      <c r="K72" s="61">
        <f>SUM(LIM331:DC47!K72)</f>
        <v>0</v>
      </c>
      <c r="L72" s="55">
        <f>SUM(LIM331:DC47!L72)</f>
        <v>0</v>
      </c>
      <c r="M72" s="61">
        <f>SUM(LIM331:DC47!M72)</f>
        <v>0</v>
      </c>
      <c r="N72" s="70">
        <f aca="true" t="shared" si="4" ref="N72:N83">IF(ISERROR(L72+J72+H72+F72),"Invalid Input",L72+J72+H72+F72)</f>
        <v>0</v>
      </c>
      <c r="O72" s="71">
        <f aca="true" t="shared" si="5" ref="O72:O83">IF(ISERROR(G72+I72+K72+M72),"Invalid Input",G72+I72+K72+M72)</f>
        <v>0</v>
      </c>
      <c r="P72" s="68">
        <f>SUM(LIM331:DC47!P72)</f>
        <v>0</v>
      </c>
      <c r="Q72" s="53">
        <f aca="true" t="shared" si="6" ref="Q72:Q83">IF(ISERROR(P72-O72),"Invalid Input",(P72-O72))</f>
        <v>0</v>
      </c>
      <c r="R72" s="16" t="b">
        <v>1</v>
      </c>
      <c r="S72" s="107"/>
      <c r="T72" s="107"/>
    </row>
    <row r="73" spans="1:20" ht="14.25">
      <c r="A73" s="27"/>
      <c r="B73" s="147" t="s">
        <v>49</v>
      </c>
      <c r="C73" s="148"/>
      <c r="D73" s="59">
        <f>SUM(LIM331:DC47!D73)</f>
        <v>1</v>
      </c>
      <c r="E73" s="60">
        <f>SUM(LIM331:DC47!E73)</f>
        <v>2</v>
      </c>
      <c r="F73" s="55">
        <f>SUM(LIM331:DC47!F73)</f>
        <v>0</v>
      </c>
      <c r="G73" s="61">
        <f>SUM(LIM331:DC47!G73)</f>
        <v>0</v>
      </c>
      <c r="H73" s="55">
        <f>SUM(LIM331:DC47!H73)</f>
        <v>0</v>
      </c>
      <c r="I73" s="61">
        <f>SUM(LIM331:DC47!I73)</f>
        <v>0</v>
      </c>
      <c r="J73" s="55">
        <f>SUM(LIM331:DC47!J73)</f>
        <v>1</v>
      </c>
      <c r="K73" s="61">
        <f>SUM(LIM331:DC47!K73)</f>
        <v>1</v>
      </c>
      <c r="L73" s="55">
        <f>SUM(LIM331:DC47!L73)</f>
        <v>1</v>
      </c>
      <c r="M73" s="61">
        <f>SUM(LIM331:DC47!M73)</f>
        <v>0</v>
      </c>
      <c r="N73" s="70">
        <f t="shared" si="4"/>
        <v>2</v>
      </c>
      <c r="O73" s="71">
        <f t="shared" si="5"/>
        <v>1</v>
      </c>
      <c r="P73" s="68">
        <f>SUM(LIM331:DC47!P73)</f>
        <v>0</v>
      </c>
      <c r="Q73" s="53">
        <f t="shared" si="6"/>
        <v>-1</v>
      </c>
      <c r="R73" s="16" t="b">
        <v>1</v>
      </c>
      <c r="S73" s="107"/>
      <c r="T73" s="107"/>
    </row>
    <row r="74" spans="1:20" ht="14.25">
      <c r="A74" s="27"/>
      <c r="B74" s="147" t="s">
        <v>50</v>
      </c>
      <c r="C74" s="148"/>
      <c r="D74" s="59">
        <f>SUM(LIM331:DC47!D74)</f>
        <v>4</v>
      </c>
      <c r="E74" s="60">
        <f>SUM(LIM331:DC47!E74)</f>
        <v>5</v>
      </c>
      <c r="F74" s="55">
        <f>SUM(LIM331:DC47!F74)</f>
        <v>4</v>
      </c>
      <c r="G74" s="61">
        <f>SUM(LIM331:DC47!G74)</f>
        <v>0</v>
      </c>
      <c r="H74" s="55">
        <f>SUM(LIM331:DC47!H74)</f>
        <v>4</v>
      </c>
      <c r="I74" s="61">
        <f>SUM(LIM331:DC47!I74)</f>
        <v>0</v>
      </c>
      <c r="J74" s="55">
        <f>SUM(LIM331:DC47!J74)</f>
        <v>0</v>
      </c>
      <c r="K74" s="61">
        <f>SUM(LIM331:DC47!K74)</f>
        <v>0</v>
      </c>
      <c r="L74" s="55">
        <f>SUM(LIM331:DC47!L74)</f>
        <v>0</v>
      </c>
      <c r="M74" s="61">
        <f>SUM(LIM331:DC47!M74)</f>
        <v>0</v>
      </c>
      <c r="N74" s="70">
        <f t="shared" si="4"/>
        <v>8</v>
      </c>
      <c r="O74" s="71">
        <f t="shared" si="5"/>
        <v>0</v>
      </c>
      <c r="P74" s="68">
        <f>SUM(LIM331:DC47!P74)</f>
        <v>0</v>
      </c>
      <c r="Q74" s="53">
        <f t="shared" si="6"/>
        <v>0</v>
      </c>
      <c r="R74" s="16" t="b">
        <v>1</v>
      </c>
      <c r="S74" s="107"/>
      <c r="T74" s="107"/>
    </row>
    <row r="75" spans="1:20" ht="14.25">
      <c r="A75" s="27"/>
      <c r="B75" s="147" t="s">
        <v>51</v>
      </c>
      <c r="C75" s="148"/>
      <c r="D75" s="59">
        <f>SUM(LIM331:DC47!D75)</f>
        <v>0</v>
      </c>
      <c r="E75" s="60">
        <f>SUM(LIM331:DC47!E75)</f>
        <v>0</v>
      </c>
      <c r="F75" s="55">
        <f>SUM(LIM331:DC47!F75)</f>
        <v>0</v>
      </c>
      <c r="G75" s="61">
        <f>SUM(LIM331:DC47!G75)</f>
        <v>0</v>
      </c>
      <c r="H75" s="55">
        <f>SUM(LIM331:DC47!H75)</f>
        <v>0</v>
      </c>
      <c r="I75" s="61">
        <f>SUM(LIM331:DC47!I75)</f>
        <v>0</v>
      </c>
      <c r="J75" s="55">
        <f>SUM(LIM331:DC47!J75)</f>
        <v>0</v>
      </c>
      <c r="K75" s="61">
        <f>SUM(LIM331:DC47!K75)</f>
        <v>0</v>
      </c>
      <c r="L75" s="55">
        <f>SUM(LIM331:DC47!L75)</f>
        <v>0</v>
      </c>
      <c r="M75" s="61">
        <f>SUM(LIM331:DC47!M75)</f>
        <v>0</v>
      </c>
      <c r="N75" s="70">
        <f t="shared" si="4"/>
        <v>0</v>
      </c>
      <c r="O75" s="71">
        <f t="shared" si="5"/>
        <v>0</v>
      </c>
      <c r="P75" s="68">
        <f>SUM(LIM331:DC47!P75)</f>
        <v>0</v>
      </c>
      <c r="Q75" s="53">
        <f t="shared" si="6"/>
        <v>0</v>
      </c>
      <c r="R75" s="16" t="b">
        <v>1</v>
      </c>
      <c r="S75" s="107"/>
      <c r="T75" s="107"/>
    </row>
    <row r="76" spans="1:20" ht="26.25" customHeight="1">
      <c r="A76" s="17"/>
      <c r="B76" s="135" t="s">
        <v>52</v>
      </c>
      <c r="C76" s="136"/>
      <c r="D76" s="59">
        <f>SUM(LIM331:DC47!D76)</f>
        <v>0</v>
      </c>
      <c r="E76" s="60">
        <f>SUM(LIM331:DC47!E76)</f>
        <v>1</v>
      </c>
      <c r="F76" s="55">
        <f>SUM(LIM331:DC47!F76)</f>
        <v>0</v>
      </c>
      <c r="G76" s="61">
        <f>SUM(LIM331:DC47!G76)</f>
        <v>0</v>
      </c>
      <c r="H76" s="55">
        <f>SUM(LIM331:DC47!H76)</f>
        <v>0</v>
      </c>
      <c r="I76" s="61">
        <f>SUM(LIM331:DC47!I76)</f>
        <v>0</v>
      </c>
      <c r="J76" s="55">
        <f>SUM(LIM331:DC47!J76)</f>
        <v>0</v>
      </c>
      <c r="K76" s="61">
        <f>SUM(LIM331:DC47!K76)</f>
        <v>0</v>
      </c>
      <c r="L76" s="55">
        <f>SUM(LIM331:DC47!L76)</f>
        <v>0</v>
      </c>
      <c r="M76" s="61">
        <f>SUM(LIM331:DC47!M76)</f>
        <v>0</v>
      </c>
      <c r="N76" s="70">
        <f t="shared" si="4"/>
        <v>0</v>
      </c>
      <c r="O76" s="71">
        <f t="shared" si="5"/>
        <v>0</v>
      </c>
      <c r="P76" s="68">
        <f>SUM(LIM331:DC47!P76)</f>
        <v>0</v>
      </c>
      <c r="Q76" s="53">
        <f t="shared" si="6"/>
        <v>0</v>
      </c>
      <c r="R76" s="16" t="b">
        <v>1</v>
      </c>
      <c r="S76" s="107"/>
      <c r="T76" s="107"/>
    </row>
    <row r="77" spans="1:20" ht="14.25">
      <c r="A77" s="27"/>
      <c r="B77" s="147" t="s">
        <v>53</v>
      </c>
      <c r="C77" s="148"/>
      <c r="D77" s="59">
        <f>SUM(LIM331:DC47!D77)</f>
        <v>1</v>
      </c>
      <c r="E77" s="60">
        <f>SUM(LIM331:DC47!E77)</f>
        <v>1</v>
      </c>
      <c r="F77" s="55">
        <f>SUM(LIM331:DC47!F77)</f>
        <v>1</v>
      </c>
      <c r="G77" s="61">
        <f>SUM(LIM331:DC47!G77)</f>
        <v>0</v>
      </c>
      <c r="H77" s="55">
        <f>SUM(LIM331:DC47!H77)</f>
        <v>1</v>
      </c>
      <c r="I77" s="61">
        <f>SUM(LIM331:DC47!I77)</f>
        <v>0</v>
      </c>
      <c r="J77" s="55">
        <f>SUM(LIM331:DC47!J77)</f>
        <v>0</v>
      </c>
      <c r="K77" s="61">
        <f>SUM(LIM331:DC47!K77)</f>
        <v>0</v>
      </c>
      <c r="L77" s="55">
        <f>SUM(LIM331:DC47!L77)</f>
        <v>0</v>
      </c>
      <c r="M77" s="61">
        <f>SUM(LIM331:DC47!M77)</f>
        <v>0</v>
      </c>
      <c r="N77" s="70">
        <f t="shared" si="4"/>
        <v>2</v>
      </c>
      <c r="O77" s="71">
        <f t="shared" si="5"/>
        <v>0</v>
      </c>
      <c r="P77" s="68">
        <f>SUM(LIM331:DC47!P77)</f>
        <v>0</v>
      </c>
      <c r="Q77" s="53">
        <f t="shared" si="6"/>
        <v>0</v>
      </c>
      <c r="R77" s="16" t="b">
        <v>1</v>
      </c>
      <c r="S77" s="107"/>
      <c r="T77" s="107"/>
    </row>
    <row r="78" spans="1:20" ht="14.25">
      <c r="A78" s="27"/>
      <c r="B78" s="147" t="s">
        <v>54</v>
      </c>
      <c r="C78" s="148"/>
      <c r="D78" s="59">
        <f>SUM(LIM331:DC47!D78)</f>
        <v>2</v>
      </c>
      <c r="E78" s="60">
        <f>SUM(LIM331:DC47!E78)</f>
        <v>2</v>
      </c>
      <c r="F78" s="55">
        <f>SUM(LIM331:DC47!F78)</f>
        <v>2</v>
      </c>
      <c r="G78" s="61">
        <f>SUM(LIM331:DC47!G78)</f>
        <v>0</v>
      </c>
      <c r="H78" s="55">
        <f>SUM(LIM331:DC47!H78)</f>
        <v>2</v>
      </c>
      <c r="I78" s="61">
        <f>SUM(LIM331:DC47!I78)</f>
        <v>0</v>
      </c>
      <c r="J78" s="55">
        <f>SUM(LIM331:DC47!J78)</f>
        <v>0</v>
      </c>
      <c r="K78" s="61">
        <f>SUM(LIM331:DC47!K78)</f>
        <v>0</v>
      </c>
      <c r="L78" s="55">
        <f>SUM(LIM331:DC47!L78)</f>
        <v>0</v>
      </c>
      <c r="M78" s="61">
        <f>SUM(LIM331:DC47!M78)</f>
        <v>0</v>
      </c>
      <c r="N78" s="70">
        <f t="shared" si="4"/>
        <v>4</v>
      </c>
      <c r="O78" s="71">
        <f t="shared" si="5"/>
        <v>0</v>
      </c>
      <c r="P78" s="68">
        <f>SUM(LIM331:DC47!P78)</f>
        <v>0</v>
      </c>
      <c r="Q78" s="53">
        <f t="shared" si="6"/>
        <v>0</v>
      </c>
      <c r="R78" s="16" t="b">
        <v>1</v>
      </c>
      <c r="S78" s="107"/>
      <c r="T78" s="107"/>
    </row>
    <row r="79" spans="1:20" ht="14.25">
      <c r="A79" s="17"/>
      <c r="B79" s="147" t="s">
        <v>55</v>
      </c>
      <c r="C79" s="148"/>
      <c r="D79" s="59">
        <f>SUM(LIM331:DC47!D79)</f>
        <v>0</v>
      </c>
      <c r="E79" s="60">
        <f>SUM(LIM331:DC47!E79)</f>
        <v>0</v>
      </c>
      <c r="F79" s="55">
        <f>SUM(LIM331:DC47!F79)</f>
        <v>0</v>
      </c>
      <c r="G79" s="61">
        <f>SUM(LIM331:DC47!G79)</f>
        <v>0</v>
      </c>
      <c r="H79" s="55">
        <f>SUM(LIM331:DC47!H79)</f>
        <v>0</v>
      </c>
      <c r="I79" s="61">
        <f>SUM(LIM331:DC47!I79)</f>
        <v>0</v>
      </c>
      <c r="J79" s="55">
        <f>SUM(LIM331:DC47!J79)</f>
        <v>0</v>
      </c>
      <c r="K79" s="61">
        <f>SUM(LIM331:DC47!K79)</f>
        <v>0</v>
      </c>
      <c r="L79" s="55">
        <f>SUM(LIM331:DC47!L79)</f>
        <v>0</v>
      </c>
      <c r="M79" s="61">
        <f>SUM(LIM331:DC47!M79)</f>
        <v>0</v>
      </c>
      <c r="N79" s="70">
        <f t="shared" si="4"/>
        <v>0</v>
      </c>
      <c r="O79" s="71">
        <f t="shared" si="5"/>
        <v>0</v>
      </c>
      <c r="P79" s="68">
        <f>SUM(LIM331:DC47!P79)</f>
        <v>0</v>
      </c>
      <c r="Q79" s="53">
        <f t="shared" si="6"/>
        <v>0</v>
      </c>
      <c r="R79" s="16" t="b">
        <v>1</v>
      </c>
      <c r="S79" s="107"/>
      <c r="T79" s="107"/>
    </row>
    <row r="80" spans="1:20" ht="14.25">
      <c r="A80" s="27"/>
      <c r="B80" s="147" t="s">
        <v>56</v>
      </c>
      <c r="C80" s="148"/>
      <c r="D80" s="59">
        <f>SUM(LIM331:DC47!D80)</f>
        <v>0</v>
      </c>
      <c r="E80" s="60">
        <f>SUM(LIM331:DC47!E80)</f>
        <v>1</v>
      </c>
      <c r="F80" s="55">
        <f>SUM(LIM331:DC47!F80)</f>
        <v>0</v>
      </c>
      <c r="G80" s="61">
        <f>SUM(LIM331:DC47!G80)</f>
        <v>0</v>
      </c>
      <c r="H80" s="55">
        <f>SUM(LIM331:DC47!H80)</f>
        <v>0</v>
      </c>
      <c r="I80" s="61">
        <f>SUM(LIM331:DC47!I80)</f>
        <v>0</v>
      </c>
      <c r="J80" s="55">
        <f>SUM(LIM331:DC47!J80)</f>
        <v>0</v>
      </c>
      <c r="K80" s="61">
        <f>SUM(LIM331:DC47!K80)</f>
        <v>0</v>
      </c>
      <c r="L80" s="55">
        <f>SUM(LIM331:DC47!L80)</f>
        <v>0</v>
      </c>
      <c r="M80" s="61">
        <f>SUM(LIM331:DC47!M80)</f>
        <v>0</v>
      </c>
      <c r="N80" s="70">
        <f t="shared" si="4"/>
        <v>0</v>
      </c>
      <c r="O80" s="71">
        <f t="shared" si="5"/>
        <v>0</v>
      </c>
      <c r="P80" s="68">
        <f>SUM(LIM331:DC47!P80)</f>
        <v>0</v>
      </c>
      <c r="Q80" s="53">
        <f t="shared" si="6"/>
        <v>0</v>
      </c>
      <c r="R80" s="16" t="b">
        <v>1</v>
      </c>
      <c r="S80" s="107"/>
      <c r="T80" s="107"/>
    </row>
    <row r="81" spans="1:20" ht="14.25">
      <c r="A81" s="27"/>
      <c r="B81" s="147" t="s">
        <v>57</v>
      </c>
      <c r="C81" s="148"/>
      <c r="D81" s="59">
        <f>SUM(LIM331:DC47!D81)</f>
        <v>1</v>
      </c>
      <c r="E81" s="60">
        <f>SUM(LIM331:DC47!E81)</f>
        <v>1</v>
      </c>
      <c r="F81" s="55">
        <f>SUM(LIM331:DC47!F81)</f>
        <v>0</v>
      </c>
      <c r="G81" s="61">
        <f>SUM(LIM331:DC47!G81)</f>
        <v>0</v>
      </c>
      <c r="H81" s="55">
        <f>SUM(LIM331:DC47!H81)</f>
        <v>0</v>
      </c>
      <c r="I81" s="61">
        <f>SUM(LIM331:DC47!I81)</f>
        <v>0</v>
      </c>
      <c r="J81" s="55">
        <f>SUM(LIM331:DC47!J81)</f>
        <v>0</v>
      </c>
      <c r="K81" s="61">
        <f>SUM(LIM331:DC47!K81)</f>
        <v>0</v>
      </c>
      <c r="L81" s="55">
        <f>SUM(LIM331:DC47!L81)</f>
        <v>0</v>
      </c>
      <c r="M81" s="61">
        <f>SUM(LIM331:DC47!M81)</f>
        <v>0</v>
      </c>
      <c r="N81" s="70">
        <f t="shared" si="4"/>
        <v>0</v>
      </c>
      <c r="O81" s="71">
        <f t="shared" si="5"/>
        <v>0</v>
      </c>
      <c r="P81" s="68">
        <f>SUM(LIM331:DC47!P81)</f>
        <v>0</v>
      </c>
      <c r="Q81" s="53">
        <f t="shared" si="6"/>
        <v>0</v>
      </c>
      <c r="R81" s="16" t="b">
        <v>1</v>
      </c>
      <c r="S81" s="107"/>
      <c r="T81" s="107"/>
    </row>
    <row r="82" spans="1:20" ht="14.25">
      <c r="A82" s="27"/>
      <c r="B82" s="147" t="s">
        <v>58</v>
      </c>
      <c r="C82" s="148"/>
      <c r="D82" s="59">
        <f>SUM(LIM331:DC47!D82)</f>
        <v>0</v>
      </c>
      <c r="E82" s="60">
        <f>SUM(LIM331:DC47!E82)</f>
        <v>0</v>
      </c>
      <c r="F82" s="55">
        <f>SUM(LIM331:DC47!F82)</f>
        <v>0</v>
      </c>
      <c r="G82" s="61">
        <f>SUM(LIM331:DC47!G82)</f>
        <v>0</v>
      </c>
      <c r="H82" s="55">
        <f>SUM(LIM331:DC47!H82)</f>
        <v>0</v>
      </c>
      <c r="I82" s="61">
        <f>SUM(LIM331:DC47!I82)</f>
        <v>0</v>
      </c>
      <c r="J82" s="55">
        <f>SUM(LIM331:DC47!J82)</f>
        <v>0</v>
      </c>
      <c r="K82" s="61">
        <f>SUM(LIM331:DC47!K82)</f>
        <v>0</v>
      </c>
      <c r="L82" s="55">
        <f>SUM(LIM331:DC47!L82)</f>
        <v>0</v>
      </c>
      <c r="M82" s="61">
        <f>SUM(LIM331:DC47!M82)</f>
        <v>0</v>
      </c>
      <c r="N82" s="70">
        <f t="shared" si="4"/>
        <v>0</v>
      </c>
      <c r="O82" s="71">
        <f t="shared" si="5"/>
        <v>0</v>
      </c>
      <c r="P82" s="68">
        <f>SUM(LIM331:DC47!P82)</f>
        <v>0</v>
      </c>
      <c r="Q82" s="53">
        <f t="shared" si="6"/>
        <v>0</v>
      </c>
      <c r="R82" s="16" t="b">
        <v>1</v>
      </c>
      <c r="S82" s="107"/>
      <c r="T82" s="107"/>
    </row>
    <row r="83" spans="1:20" ht="14.25">
      <c r="A83" s="27"/>
      <c r="B83" s="147" t="s">
        <v>59</v>
      </c>
      <c r="C83" s="148"/>
      <c r="D83" s="59">
        <f>SUM(LIM331:DC47!D83)</f>
        <v>3</v>
      </c>
      <c r="E83" s="60">
        <f>SUM(LIM331:DC47!E83)</f>
        <v>3</v>
      </c>
      <c r="F83" s="55">
        <f>SUM(LIM331:DC47!F83)</f>
        <v>3</v>
      </c>
      <c r="G83" s="61">
        <f>SUM(LIM331:DC47!G83)</f>
        <v>1</v>
      </c>
      <c r="H83" s="55">
        <f>SUM(LIM331:DC47!H83)</f>
        <v>2</v>
      </c>
      <c r="I83" s="61">
        <f>SUM(LIM331:DC47!I83)</f>
        <v>1</v>
      </c>
      <c r="J83" s="55">
        <f>SUM(LIM331:DC47!J83)</f>
        <v>0</v>
      </c>
      <c r="K83" s="61">
        <f>SUM(LIM331:DC47!K83)</f>
        <v>0</v>
      </c>
      <c r="L83" s="55">
        <f>SUM(LIM331:DC47!L83)</f>
        <v>0</v>
      </c>
      <c r="M83" s="61">
        <f>SUM(LIM331:DC47!M83)</f>
        <v>0</v>
      </c>
      <c r="N83" s="70">
        <f t="shared" si="4"/>
        <v>5</v>
      </c>
      <c r="O83" s="71">
        <f t="shared" si="5"/>
        <v>2</v>
      </c>
      <c r="P83" s="68">
        <f>SUM(LIM331:DC47!P83)</f>
        <v>0</v>
      </c>
      <c r="Q83" s="53">
        <f t="shared" si="6"/>
        <v>-2</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f>SUM(LIM331:DC47!D86)</f>
        <v>5186</v>
      </c>
      <c r="E86" s="60">
        <f>SUM(LIM331:DC47!E86)</f>
        <v>10368</v>
      </c>
      <c r="F86" s="55">
        <f>SUM(LIM331:DC47!F86)</f>
        <v>1610</v>
      </c>
      <c r="G86" s="61">
        <f>SUM(LIM331:DC47!G86)</f>
        <v>3118</v>
      </c>
      <c r="H86" s="55">
        <f>SUM(LIM331:DC47!H86)</f>
        <v>2910</v>
      </c>
      <c r="I86" s="61">
        <f>SUM(LIM331:DC47!I86)</f>
        <v>5002</v>
      </c>
      <c r="J86" s="55">
        <f>SUM(LIM331:DC47!J86)</f>
        <v>1691</v>
      </c>
      <c r="K86" s="61">
        <f>SUM(LIM331:DC47!K86)</f>
        <v>3350</v>
      </c>
      <c r="L86" s="55">
        <f>SUM(LIM331:DC47!L86)</f>
        <v>1279</v>
      </c>
      <c r="M86" s="61">
        <f>SUM(LIM331:DC47!M86)</f>
        <v>1148</v>
      </c>
      <c r="N86" s="70">
        <f>IF(ISERROR(L86+J86+H86+F86),"Invalid Input",L86+J86+H86+F86)</f>
        <v>7490</v>
      </c>
      <c r="O86" s="71">
        <f>IF(ISERROR(G86+I86+K86+M86),"Invalid Input",G86+I86+K86+M86)</f>
        <v>12618</v>
      </c>
      <c r="P86" s="68">
        <f>SUM(LIM331:DC47!P86)</f>
        <v>0</v>
      </c>
      <c r="Q86" s="53">
        <f>IF(ISERROR(P86-O86),"Invalid Input",(P86-O86))</f>
        <v>-12618</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f>
        <v>Summary</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printOptions/>
  <pageMargins left="0.7" right="0.7" top="0.75" bottom="0.75" header="0.3" footer="0.3"/>
  <pageSetup fitToHeight="1" fitToWidth="1" horizontalDpi="600" verticalDpi="600" orientation="landscape" scale="36" r:id="rId1"/>
</worksheet>
</file>

<file path=xl/worksheets/sheet20.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LIM362 - Lephalale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v>10143</v>
      </c>
      <c r="E5" s="95" t="s">
        <v>37</v>
      </c>
    </row>
    <row r="6" spans="3:5" ht="14.25">
      <c r="C6" s="126" t="s">
        <v>30</v>
      </c>
      <c r="D6" s="128">
        <v>8870</v>
      </c>
      <c r="E6" s="94" t="s">
        <v>33</v>
      </c>
    </row>
    <row r="7" spans="1:20" ht="27">
      <c r="A7" s="67"/>
      <c r="B7" s="62"/>
      <c r="C7" s="129" t="s">
        <v>64</v>
      </c>
      <c r="D7" s="130">
        <v>3</v>
      </c>
      <c r="E7" s="94" t="s">
        <v>32</v>
      </c>
      <c r="F7" s="1"/>
      <c r="G7" s="1"/>
      <c r="H7" s="1"/>
      <c r="I7" s="1"/>
      <c r="J7" s="1"/>
      <c r="K7" s="1"/>
      <c r="L7" s="1"/>
      <c r="M7" s="1"/>
      <c r="N7" s="1"/>
      <c r="O7" s="1"/>
      <c r="P7" s="1"/>
      <c r="Q7" s="1"/>
      <c r="R7" s="1"/>
      <c r="S7" s="96"/>
      <c r="T7" s="96"/>
    </row>
    <row r="8" spans="1:20" ht="14.25">
      <c r="A8" s="67"/>
      <c r="B8" s="62"/>
      <c r="C8" s="125" t="s">
        <v>65</v>
      </c>
      <c r="D8" s="130">
        <v>36244</v>
      </c>
      <c r="E8" s="94" t="s">
        <v>33</v>
      </c>
      <c r="F8" s="1"/>
      <c r="G8" s="1"/>
      <c r="H8" s="1"/>
      <c r="I8" s="1"/>
      <c r="J8" s="1"/>
      <c r="K8" s="1"/>
      <c r="L8" s="1"/>
      <c r="M8" s="1"/>
      <c r="N8" s="1"/>
      <c r="O8" s="1"/>
      <c r="P8" s="1"/>
      <c r="Q8" s="1"/>
      <c r="R8" s="1"/>
      <c r="S8" s="96"/>
      <c r="T8" s="96"/>
    </row>
    <row r="9" spans="1:20" ht="15.75" customHeight="1">
      <c r="A9" s="67"/>
      <c r="B9" s="62"/>
      <c r="C9" s="131" t="s">
        <v>66</v>
      </c>
      <c r="D9" s="130">
        <v>29247</v>
      </c>
      <c r="E9" s="94" t="s">
        <v>33</v>
      </c>
      <c r="F9" s="1"/>
      <c r="G9" s="1"/>
      <c r="H9" s="1"/>
      <c r="I9" s="1"/>
      <c r="J9" s="1"/>
      <c r="K9" s="1"/>
      <c r="L9" s="1"/>
      <c r="M9" s="1"/>
      <c r="N9" s="1"/>
      <c r="O9" s="1"/>
      <c r="P9" s="1"/>
      <c r="Q9" s="1"/>
      <c r="R9" s="1"/>
      <c r="S9" s="96"/>
      <c r="T9" s="96"/>
    </row>
    <row r="10" spans="1:20" ht="14.25">
      <c r="A10" s="67"/>
      <c r="B10" s="62"/>
      <c r="C10" s="129" t="s">
        <v>67</v>
      </c>
      <c r="D10" s="130">
        <v>10143</v>
      </c>
      <c r="E10" s="94" t="s">
        <v>33</v>
      </c>
      <c r="F10" s="1"/>
      <c r="G10" s="1"/>
      <c r="H10" s="1"/>
      <c r="I10" s="1"/>
      <c r="J10" s="1"/>
      <c r="K10" s="1"/>
      <c r="L10" s="1"/>
      <c r="M10" s="1"/>
      <c r="N10" s="1"/>
      <c r="O10" s="1"/>
      <c r="P10" s="1"/>
      <c r="Q10" s="1"/>
      <c r="R10" s="1"/>
      <c r="S10" s="96"/>
      <c r="T10" s="96"/>
    </row>
    <row r="11" spans="1:20" ht="14.25">
      <c r="A11" s="67"/>
      <c r="B11" s="62"/>
      <c r="C11" s="129" t="s">
        <v>68</v>
      </c>
      <c r="D11" s="127">
        <v>22867</v>
      </c>
      <c r="E11" s="94" t="s">
        <v>33</v>
      </c>
      <c r="F11" s="1"/>
      <c r="G11" s="1"/>
      <c r="H11" s="1"/>
      <c r="I11" s="1"/>
      <c r="J11" s="1"/>
      <c r="K11" s="1"/>
      <c r="L11" s="1"/>
      <c r="M11" s="1"/>
      <c r="N11" s="1"/>
      <c r="O11" s="1"/>
      <c r="P11" s="1"/>
      <c r="Q11" s="1"/>
      <c r="R11" s="1"/>
      <c r="S11" s="96"/>
      <c r="T11" s="96"/>
    </row>
    <row r="12" spans="1:20" ht="14.25">
      <c r="A12" s="67"/>
      <c r="B12" s="62"/>
      <c r="C12" s="129" t="s">
        <v>69</v>
      </c>
      <c r="D12" s="130">
        <v>10143</v>
      </c>
      <c r="E12" s="94" t="s">
        <v>33</v>
      </c>
      <c r="F12" s="1"/>
      <c r="G12" s="1"/>
      <c r="H12" s="1"/>
      <c r="I12" s="1"/>
      <c r="J12" s="1"/>
      <c r="K12" s="1"/>
      <c r="L12" s="1"/>
      <c r="M12" s="1"/>
      <c r="N12" s="1"/>
      <c r="O12" s="1"/>
      <c r="P12" s="1"/>
      <c r="Q12" s="1"/>
      <c r="R12" s="1"/>
      <c r="S12" s="96"/>
      <c r="T12" s="96"/>
    </row>
    <row r="13" spans="1:20" ht="14.25">
      <c r="A13" s="67"/>
      <c r="B13" s="62"/>
      <c r="C13" s="129" t="s">
        <v>70</v>
      </c>
      <c r="D13" s="130">
        <v>3546</v>
      </c>
      <c r="E13" s="94" t="s">
        <v>33</v>
      </c>
      <c r="F13" s="1"/>
      <c r="G13" s="1"/>
      <c r="H13" s="1"/>
      <c r="I13" s="1"/>
      <c r="J13" s="1"/>
      <c r="K13" s="1"/>
      <c r="L13" s="1"/>
      <c r="M13" s="1"/>
      <c r="N13" s="1"/>
      <c r="O13" s="1"/>
      <c r="P13" s="1"/>
      <c r="Q13" s="1"/>
      <c r="R13" s="1"/>
      <c r="S13" s="96"/>
      <c r="T13" s="96"/>
    </row>
    <row r="14" spans="1:20" ht="14.25">
      <c r="A14" s="67"/>
      <c r="B14" s="62"/>
      <c r="C14" s="129" t="s">
        <v>71</v>
      </c>
      <c r="D14" s="130">
        <v>12960</v>
      </c>
      <c r="E14" s="94" t="s">
        <v>33</v>
      </c>
      <c r="F14" s="1"/>
      <c r="G14" s="1"/>
      <c r="H14" s="1"/>
      <c r="I14" s="1"/>
      <c r="J14" s="1"/>
      <c r="K14" s="1"/>
      <c r="L14" s="1"/>
      <c r="M14" s="1"/>
      <c r="N14" s="1"/>
      <c r="O14" s="1"/>
      <c r="P14" s="1"/>
      <c r="Q14" s="1"/>
      <c r="R14" s="1"/>
      <c r="S14" s="96"/>
      <c r="T14" s="96"/>
    </row>
    <row r="15" spans="1:20" ht="14.25">
      <c r="A15" s="67"/>
      <c r="B15" s="62"/>
      <c r="C15" s="126" t="s">
        <v>72</v>
      </c>
      <c r="D15" s="130">
        <v>8678</v>
      </c>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v>32050</v>
      </c>
      <c r="G53" s="61"/>
      <c r="H53" s="55"/>
      <c r="I53" s="61"/>
      <c r="J53" s="55"/>
      <c r="K53" s="61"/>
      <c r="L53" s="55"/>
      <c r="M53" s="61"/>
      <c r="N53" s="70">
        <f>IF(ISERROR(L53+J53+H53+F53),"Invalid Input",L53+J53+H53+F53)</f>
        <v>32050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v>36592</v>
      </c>
      <c r="G57" s="61"/>
      <c r="H57" s="55"/>
      <c r="I57" s="61"/>
      <c r="J57" s="55"/>
      <c r="K57" s="61"/>
      <c r="L57" s="55"/>
      <c r="M57" s="61"/>
      <c r="N57" s="70">
        <f>IF(ISERROR(L57+J57+H57+F57),"Invalid Input",L57+J57+H57+F57)</f>
        <v>36592</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v>23</v>
      </c>
      <c r="E61" s="60">
        <v>9050</v>
      </c>
      <c r="F61" s="55">
        <v>8231</v>
      </c>
      <c r="G61" s="61">
        <v>8231</v>
      </c>
      <c r="H61" s="55">
        <v>8231</v>
      </c>
      <c r="I61" s="61">
        <v>8231</v>
      </c>
      <c r="J61" s="55"/>
      <c r="K61" s="61"/>
      <c r="L61" s="55"/>
      <c r="M61" s="61"/>
      <c r="N61" s="70">
        <f>IF(ISERROR(L61+J61+H61+F61),"Invalid Input",L61+J61+H61+F61)</f>
        <v>16462</v>
      </c>
      <c r="O61" s="71">
        <f>IF(ISERROR(G61+I61+K61+M61),"Invalid Input",G61+I61+K61+M61)</f>
        <v>16462</v>
      </c>
      <c r="P61" s="68">
        <v>0</v>
      </c>
      <c r="Q61" s="53">
        <f>IF(ISERROR(P61-O61),"Invalid Input",(P61-O61))</f>
        <v>-16462</v>
      </c>
      <c r="R61" s="16" t="b">
        <v>1</v>
      </c>
      <c r="S61" s="107"/>
      <c r="T61" s="107"/>
    </row>
    <row r="62" spans="1:20" ht="14.25">
      <c r="A62" s="27"/>
      <c r="B62" s="147" t="s">
        <v>80</v>
      </c>
      <c r="C62" s="148"/>
      <c r="D62" s="59">
        <v>15</v>
      </c>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v>8678</v>
      </c>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v>554</v>
      </c>
      <c r="G67" s="61"/>
      <c r="H67" s="55"/>
      <c r="I67" s="61"/>
      <c r="J67" s="55"/>
      <c r="K67" s="61"/>
      <c r="L67" s="55"/>
      <c r="M67" s="61"/>
      <c r="N67" s="70">
        <f>IF(ISERROR(L67+J67+H67+F67),"Invalid Input",L67+J67+H67+F67)</f>
        <v>554</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v>320</v>
      </c>
      <c r="E86" s="60">
        <v>3013</v>
      </c>
      <c r="F86" s="55"/>
      <c r="G86" s="61"/>
      <c r="H86" s="55">
        <v>320</v>
      </c>
      <c r="I86" s="61"/>
      <c r="J86" s="55"/>
      <c r="K86" s="61"/>
      <c r="L86" s="55"/>
      <c r="M86" s="61"/>
      <c r="N86" s="70">
        <f>IF(ISERROR(L86+J86+H86+F86),"Invalid Input",L86+J86+H86+F86)</f>
        <v>320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SheetNames!A20</f>
        <v>LIM362</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1.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LIM366 - Bela Bela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SheetNames!A21</f>
        <v>LIM366</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2.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LIM367 - Mogalakwena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SheetNames!A22</f>
        <v>LIM367</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3.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LIM368 - Modimolle-Mookgopong</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SheetNames!A23</f>
        <v>LIM368</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4.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7">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DC36 - Waterberg</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t="s">
        <v>155</v>
      </c>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27">
      <c r="A38" s="142" t="s">
        <v>38</v>
      </c>
      <c r="B38" s="143"/>
      <c r="C38" s="144"/>
      <c r="D38" s="84"/>
      <c r="E38" s="84"/>
      <c r="F38" s="84"/>
      <c r="G38" s="85"/>
      <c r="H38" s="84"/>
      <c r="I38" s="85"/>
      <c r="J38" s="84"/>
      <c r="K38" s="85"/>
      <c r="L38" s="84"/>
      <c r="M38" s="85"/>
      <c r="N38" s="42"/>
      <c r="O38" s="51"/>
      <c r="P38" s="84"/>
      <c r="Q38" s="53"/>
      <c r="R38" s="16" t="b">
        <v>1</v>
      </c>
      <c r="S38" s="105" t="s">
        <v>156</v>
      </c>
      <c r="T38" s="105" t="s">
        <v>156</v>
      </c>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28.5">
      <c r="A51" s="142" t="s">
        <v>20</v>
      </c>
      <c r="B51" s="143"/>
      <c r="C51" s="144"/>
      <c r="D51" s="84"/>
      <c r="E51" s="84"/>
      <c r="F51" s="84"/>
      <c r="G51" s="85"/>
      <c r="H51" s="84"/>
      <c r="I51" s="85"/>
      <c r="J51" s="84"/>
      <c r="K51" s="85"/>
      <c r="L51" s="84"/>
      <c r="M51" s="85"/>
      <c r="N51" s="42"/>
      <c r="O51" s="51"/>
      <c r="P51" s="84"/>
      <c r="Q51" s="53"/>
      <c r="R51" s="16"/>
      <c r="S51" s="107" t="s">
        <v>156</v>
      </c>
      <c r="T51" s="107" t="s">
        <v>156</v>
      </c>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28.5">
      <c r="D70" s="42"/>
      <c r="E70" s="42"/>
      <c r="F70" s="42"/>
      <c r="G70" s="51"/>
      <c r="H70" s="42"/>
      <c r="I70" s="51"/>
      <c r="J70" s="42"/>
      <c r="K70" s="51"/>
      <c r="L70" s="42"/>
      <c r="M70" s="51"/>
      <c r="N70" s="42"/>
      <c r="O70" s="51"/>
      <c r="P70" s="42"/>
      <c r="Q70" s="53"/>
      <c r="R70" s="16"/>
      <c r="S70" s="107" t="s">
        <v>156</v>
      </c>
      <c r="T70" s="107" t="s">
        <v>156</v>
      </c>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v>1</v>
      </c>
      <c r="E81" s="60">
        <v>1</v>
      </c>
      <c r="F81" s="55">
        <v>0</v>
      </c>
      <c r="G81" s="61">
        <v>0</v>
      </c>
      <c r="H81" s="55">
        <v>0</v>
      </c>
      <c r="I81" s="61"/>
      <c r="J81" s="55">
        <v>0</v>
      </c>
      <c r="K81" s="61"/>
      <c r="L81" s="55"/>
      <c r="M81" s="61"/>
      <c r="N81" s="70">
        <f t="shared" si="4"/>
        <v>0</v>
      </c>
      <c r="O81" s="71">
        <f t="shared" si="5"/>
        <v>0</v>
      </c>
      <c r="P81" s="68">
        <v>0</v>
      </c>
      <c r="Q81" s="53">
        <f t="shared" si="6"/>
        <v>0</v>
      </c>
      <c r="R81" s="16" t="b">
        <v>1</v>
      </c>
      <c r="S81" s="107"/>
      <c r="T81" s="107"/>
    </row>
    <row r="82" spans="1:20" ht="42.7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t="s">
        <v>157</v>
      </c>
      <c r="T82" s="107" t="s">
        <v>158</v>
      </c>
    </row>
    <row r="83" spans="1:20" ht="14.25">
      <c r="A83" s="27"/>
      <c r="B83" s="147" t="s">
        <v>59</v>
      </c>
      <c r="C83" s="148"/>
      <c r="D83" s="59">
        <v>1</v>
      </c>
      <c r="E83" s="60">
        <v>1</v>
      </c>
      <c r="F83" s="55">
        <v>1</v>
      </c>
      <c r="G83" s="61">
        <v>1</v>
      </c>
      <c r="H83" s="55">
        <v>0</v>
      </c>
      <c r="I83" s="61">
        <v>1</v>
      </c>
      <c r="J83" s="55">
        <v>0</v>
      </c>
      <c r="K83" s="61"/>
      <c r="L83" s="55"/>
      <c r="M83" s="61"/>
      <c r="N83" s="70">
        <f t="shared" si="4"/>
        <v>1</v>
      </c>
      <c r="O83" s="71">
        <f t="shared" si="5"/>
        <v>2</v>
      </c>
      <c r="P83" s="68">
        <v>0</v>
      </c>
      <c r="Q83" s="53">
        <f t="shared" si="6"/>
        <v>-2</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v>0</v>
      </c>
      <c r="E86" s="60">
        <v>0</v>
      </c>
      <c r="F86" s="55">
        <v>0</v>
      </c>
      <c r="G86" s="61">
        <v>0</v>
      </c>
      <c r="H86" s="55">
        <v>0</v>
      </c>
      <c r="I86" s="61">
        <v>0</v>
      </c>
      <c r="J86" s="55">
        <v>0</v>
      </c>
      <c r="K86" s="61">
        <v>0</v>
      </c>
      <c r="L86" s="55"/>
      <c r="M86" s="61"/>
      <c r="N86" s="70">
        <f>IF(ISERROR(L86+J86+H86+F86),"Invalid Input",L86+J86+H86+F86)</f>
        <v>0</v>
      </c>
      <c r="O86" s="71">
        <f>IF(ISERROR(G86+I86+K86+M86),"Invalid Input",G86+I86+K86+M86)</f>
        <v>0</v>
      </c>
      <c r="P86" s="68">
        <v>0</v>
      </c>
      <c r="Q86" s="53">
        <f>IF(ISERROR(P86-O86),"Invalid Input",(P86-O86))</f>
        <v>0</v>
      </c>
      <c r="R86" s="16" t="b">
        <v>1</v>
      </c>
      <c r="S86" s="107" t="s">
        <v>159</v>
      </c>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SheetNames!A24</f>
        <v>DC36</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4" r:id="rId1"/>
  <rowBreaks count="1" manualBreakCount="1">
    <brk id="16" max="255" man="1"/>
  </rowBreaks>
</worksheet>
</file>

<file path=xl/worksheets/sheet2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LIM471 - Ephraim Mogale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SheetNames!A25</f>
        <v>LIM471</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LIM472 - Elias Motsoaledi</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SheetNames!A26</f>
        <v>LIM472</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J24" sqref="J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LIM473 - Makhuduthamaga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v>220</v>
      </c>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v>61569</v>
      </c>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v>500</v>
      </c>
      <c r="E14" s="94" t="s">
        <v>33</v>
      </c>
      <c r="F14" s="1"/>
      <c r="G14" s="1"/>
      <c r="H14" s="1"/>
      <c r="I14" s="1"/>
      <c r="J14" s="1"/>
      <c r="K14" s="1"/>
      <c r="L14" s="1"/>
      <c r="M14" s="1"/>
      <c r="N14" s="1"/>
      <c r="O14" s="1"/>
      <c r="P14" s="1"/>
      <c r="Q14" s="1"/>
      <c r="R14" s="1"/>
      <c r="S14" s="96"/>
      <c r="T14" s="96"/>
    </row>
    <row r="15" spans="1:20" ht="14.25">
      <c r="A15" s="67"/>
      <c r="B15" s="62"/>
      <c r="C15" s="126" t="s">
        <v>72</v>
      </c>
      <c r="D15" s="130">
        <v>6369</v>
      </c>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v>2</v>
      </c>
      <c r="M24" s="61"/>
      <c r="N24" s="70">
        <f aca="true" t="shared" si="1" ref="N24:N36">IF(ISERROR(L24+J24+H24+F24),"Invalid Input",L24+J24+H24+F24)</f>
        <v>2</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v>10</v>
      </c>
      <c r="M40" s="61">
        <v>10</v>
      </c>
      <c r="N40" s="70">
        <f>IF(ISERROR(L40+J40+H40+F40),"Invalid Input",L40+J40+H40+F40)</f>
        <v>10</v>
      </c>
      <c r="O40" s="71">
        <f>IF(ISERROR(G40+I40+K40+M40),"Invalid Input",G40+I40+K40+M40)</f>
        <v>10</v>
      </c>
      <c r="P40" s="68">
        <v>0</v>
      </c>
      <c r="Q40" s="53">
        <f>IF(ISERROR(P40-O40),"Invalid Input",(P40-O40))</f>
        <v>-10</v>
      </c>
      <c r="R40" s="16" t="b">
        <v>1</v>
      </c>
      <c r="S40" s="105"/>
      <c r="T40" s="105"/>
    </row>
    <row r="41" spans="1:20" ht="15" customHeight="1">
      <c r="A41" s="27"/>
      <c r="B41" s="135" t="s">
        <v>43</v>
      </c>
      <c r="C41" s="136">
        <v>0</v>
      </c>
      <c r="D41" s="59"/>
      <c r="E41" s="60"/>
      <c r="F41" s="55"/>
      <c r="G41" s="61"/>
      <c r="H41" s="55"/>
      <c r="I41" s="61"/>
      <c r="J41" s="55"/>
      <c r="K41" s="61"/>
      <c r="L41" s="55">
        <v>47</v>
      </c>
      <c r="M41" s="61">
        <v>65</v>
      </c>
      <c r="N41" s="70">
        <f>IF(ISERROR(L41+J41+H41+F41),"Invalid Input",L41+J41+H41+F41)</f>
        <v>47</v>
      </c>
      <c r="O41" s="71">
        <f>IF(ISERROR(G41+I41+K41+M41),"Invalid Input",G41+I41+K41+M41)</f>
        <v>65</v>
      </c>
      <c r="P41" s="68">
        <v>0</v>
      </c>
      <c r="Q41" s="53">
        <f>IF(ISERROR(P41-O41),"Invalid Input",(P41-O41))</f>
        <v>-65</v>
      </c>
      <c r="R41" s="16" t="b">
        <v>1</v>
      </c>
      <c r="S41" s="105"/>
      <c r="T41" s="105"/>
    </row>
    <row r="42" spans="1:20" ht="15" customHeight="1">
      <c r="A42" s="27"/>
      <c r="B42" s="135" t="s">
        <v>78</v>
      </c>
      <c r="C42" s="136">
        <v>0</v>
      </c>
      <c r="D42" s="59"/>
      <c r="E42" s="60"/>
      <c r="F42" s="55"/>
      <c r="G42" s="61"/>
      <c r="H42" s="55"/>
      <c r="I42" s="61"/>
      <c r="J42" s="55"/>
      <c r="K42" s="61"/>
      <c r="L42" s="55">
        <v>1</v>
      </c>
      <c r="M42" s="61">
        <v>1</v>
      </c>
      <c r="N42" s="70">
        <f>IF(ISERROR(L42+J42+H42+F42),"Invalid Input",L42+J42+H42+F42)</f>
        <v>1</v>
      </c>
      <c r="O42" s="71">
        <f>IF(ISERROR(G42+I42+K42+M42),"Invalid Input",G42+I42+K42+M42)</f>
        <v>1</v>
      </c>
      <c r="P42" s="68">
        <v>0</v>
      </c>
      <c r="Q42" s="53">
        <f>IF(ISERROR(P42-O42),"Invalid Input",(P42-O42))</f>
        <v>-1</v>
      </c>
      <c r="R42" s="16" t="b">
        <v>1</v>
      </c>
      <c r="S42" s="105"/>
      <c r="T42" s="105"/>
    </row>
    <row r="43" spans="1:20" ht="15" customHeight="1">
      <c r="A43" s="27"/>
      <c r="B43" s="135" t="s">
        <v>79</v>
      </c>
      <c r="C43" s="136">
        <v>0</v>
      </c>
      <c r="D43" s="59"/>
      <c r="E43" s="60"/>
      <c r="F43" s="55"/>
      <c r="G43" s="61"/>
      <c r="H43" s="55"/>
      <c r="I43" s="61"/>
      <c r="J43" s="55"/>
      <c r="K43" s="61"/>
      <c r="L43" s="55">
        <v>1</v>
      </c>
      <c r="M43" s="61">
        <v>1</v>
      </c>
      <c r="N43" s="70">
        <f>IF(ISERROR(L43+J43+H43+F43),"Invalid Input",L43+J43+H43+F43)</f>
        <v>1</v>
      </c>
      <c r="O43" s="71">
        <f>IF(ISERROR(G43+I43+K43+M43),"Invalid Input",G43+I43+K43+M43)</f>
        <v>1</v>
      </c>
      <c r="P43" s="68">
        <v>0</v>
      </c>
      <c r="Q43" s="53">
        <f>IF(ISERROR(P43-O43),"Invalid Input",(P43-O43))</f>
        <v>-1</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v>1</v>
      </c>
      <c r="M47" s="61">
        <v>1</v>
      </c>
      <c r="N47" s="70">
        <f>IF(ISERROR(L47+J47+H47+F47),"Invalid Input",L47+J47+H47+F47)</f>
        <v>1</v>
      </c>
      <c r="O47" s="71">
        <f>IF(ISERROR(G47+I47+K47+M47),"Invalid Input",G47+I47+K47+M47)</f>
        <v>1</v>
      </c>
      <c r="P47" s="68">
        <v>0</v>
      </c>
      <c r="Q47" s="53">
        <f>IF(ISERROR(P47-O47),"Invalid Input",(P47-O47))</f>
        <v>-1</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v>200</v>
      </c>
      <c r="M61" s="61">
        <v>200</v>
      </c>
      <c r="N61" s="70">
        <f>IF(ISERROR(L61+J61+H61+F61),"Invalid Input",L61+J61+H61+F61)</f>
        <v>200</v>
      </c>
      <c r="O61" s="71">
        <f>IF(ISERROR(G61+I61+K61+M61),"Invalid Input",G61+I61+K61+M61)</f>
        <v>200</v>
      </c>
      <c r="P61" s="68">
        <v>0</v>
      </c>
      <c r="Q61" s="53">
        <f>IF(ISERROR(P61-O61),"Invalid Input",(P61-O61))</f>
        <v>-200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v>6369</v>
      </c>
      <c r="M63" s="61">
        <v>6369</v>
      </c>
      <c r="N63" s="70">
        <f>IF(ISERROR(L63+J63+H63+F63),"Invalid Input",L63+J63+H63+F63)</f>
        <v>6369</v>
      </c>
      <c r="O63" s="71">
        <f>IF(ISERROR(G63+I63+K63+M63),"Invalid Input",G63+I63+K63+M63)</f>
        <v>6369</v>
      </c>
      <c r="P63" s="68">
        <v>0</v>
      </c>
      <c r="Q63" s="53">
        <f>IF(ISERROR(P63-O63),"Invalid Input",(P63-O63))</f>
        <v>-6369</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v>150</v>
      </c>
      <c r="L66" s="55">
        <v>152</v>
      </c>
      <c r="M66" s="61"/>
      <c r="N66" s="70">
        <f>IF(ISERROR(L66+J66+H66+F66),"Invalid Input",L66+J66+H66+F66)</f>
        <v>152</v>
      </c>
      <c r="O66" s="71">
        <f>IF(ISERROR(G66+I66+K66+M66),"Invalid Input",G66+I66+K66+M66)</f>
        <v>150</v>
      </c>
      <c r="P66" s="68">
        <v>0</v>
      </c>
      <c r="Q66" s="53">
        <f>IF(ISERROR(P66-O66),"Invalid Input",(P66-O66))</f>
        <v>-150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v>8120</v>
      </c>
      <c r="L68" s="55">
        <v>7622</v>
      </c>
      <c r="M68" s="61"/>
      <c r="N68" s="70">
        <f>IF(ISERROR(L68+J68+H68+F68),"Invalid Input",L68+J68+H68+F68)</f>
        <v>7622</v>
      </c>
      <c r="O68" s="71">
        <f>IF(ISERROR(G68+I68+K68+M68),"Invalid Input",G68+I68+K68+M68)</f>
        <v>8120</v>
      </c>
      <c r="P68" s="68">
        <v>0</v>
      </c>
      <c r="Q68" s="53">
        <f>IF(ISERROR(P68-O68),"Invalid Input",(P68-O68))</f>
        <v>-8120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v>1</v>
      </c>
      <c r="M73" s="61"/>
      <c r="N73" s="70">
        <f t="shared" si="4"/>
        <v>1</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v>143</v>
      </c>
      <c r="M86" s="61">
        <v>143</v>
      </c>
      <c r="N86" s="70">
        <f>IF(ISERROR(L86+J86+H86+F86),"Invalid Input",L86+J86+H86+F86)</f>
        <v>143</v>
      </c>
      <c r="O86" s="71">
        <f>IF(ISERROR(G86+I86+K86+M86),"Invalid Input",G86+I86+K86+M86)</f>
        <v>143</v>
      </c>
      <c r="P86" s="68">
        <v>0</v>
      </c>
      <c r="Q86" s="53">
        <f>IF(ISERROR(P86-O86),"Invalid Input",(P86-O86))</f>
        <v>-143</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SheetNames!A27</f>
        <v>LIM473</v>
      </c>
    </row>
  </sheetData>
  <sheetProtection/>
  <mergeCells count="48">
    <mergeCell ref="B86:C86"/>
    <mergeCell ref="B49:C49"/>
    <mergeCell ref="B50:C50"/>
    <mergeCell ref="A51:C51"/>
    <mergeCell ref="B54:C54"/>
    <mergeCell ref="B58:C58"/>
    <mergeCell ref="B63:C63"/>
    <mergeCell ref="B61:C61"/>
    <mergeCell ref="B53:C53"/>
    <mergeCell ref="B55:C55"/>
    <mergeCell ref="B79:C79"/>
    <mergeCell ref="B80:C80"/>
    <mergeCell ref="B57:C57"/>
    <mergeCell ref="B59:C59"/>
    <mergeCell ref="B84:C84"/>
    <mergeCell ref="B77:C77"/>
    <mergeCell ref="B28:C28"/>
    <mergeCell ref="B37:C37"/>
    <mergeCell ref="A38:C38"/>
    <mergeCell ref="B42:C42"/>
    <mergeCell ref="B34:C34"/>
    <mergeCell ref="B40:C40"/>
    <mergeCell ref="B29:C29"/>
    <mergeCell ref="B30:C30"/>
    <mergeCell ref="B41:C41"/>
    <mergeCell ref="A22:C22"/>
    <mergeCell ref="B24:C24"/>
    <mergeCell ref="B25:C25"/>
    <mergeCell ref="B26:C26"/>
    <mergeCell ref="B27:C27"/>
    <mergeCell ref="B47:C47"/>
    <mergeCell ref="B48:C48"/>
    <mergeCell ref="B43:C43"/>
    <mergeCell ref="A45:C45"/>
    <mergeCell ref="B32:C32"/>
    <mergeCell ref="B33:C33"/>
    <mergeCell ref="B36:C36"/>
    <mergeCell ref="B78:C78"/>
    <mergeCell ref="B64:C64"/>
    <mergeCell ref="B83:C83"/>
    <mergeCell ref="B62:C62"/>
    <mergeCell ref="B81:C81"/>
    <mergeCell ref="B72:C72"/>
    <mergeCell ref="B73:C73"/>
    <mergeCell ref="B74:C74"/>
    <mergeCell ref="B75:C75"/>
    <mergeCell ref="B76:C76"/>
    <mergeCell ref="B82:C82"/>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LIM476 - Fekgomo-Greater Tubatse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SheetNames!A28</f>
        <v>LIM476</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2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DC47 - Sekhukhune</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v>101671</v>
      </c>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v>63907</v>
      </c>
      <c r="E12" s="94" t="s">
        <v>33</v>
      </c>
      <c r="F12" s="1"/>
      <c r="G12" s="1"/>
      <c r="H12" s="1"/>
      <c r="I12" s="1"/>
      <c r="J12" s="1"/>
      <c r="K12" s="1"/>
      <c r="L12" s="1"/>
      <c r="M12" s="1"/>
      <c r="N12" s="1"/>
      <c r="O12" s="1"/>
      <c r="P12" s="1"/>
      <c r="Q12" s="1"/>
      <c r="R12" s="1"/>
      <c r="S12" s="96"/>
      <c r="T12" s="96"/>
    </row>
    <row r="13" spans="1:20" ht="14.25">
      <c r="A13" s="67"/>
      <c r="B13" s="62"/>
      <c r="C13" s="129" t="s">
        <v>70</v>
      </c>
      <c r="D13" s="130">
        <v>34859</v>
      </c>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v>10</v>
      </c>
      <c r="E24" s="60">
        <v>10</v>
      </c>
      <c r="F24" s="55">
        <v>0</v>
      </c>
      <c r="G24" s="61">
        <v>0</v>
      </c>
      <c r="H24" s="55">
        <v>0</v>
      </c>
      <c r="I24" s="61">
        <v>0</v>
      </c>
      <c r="J24" s="55">
        <v>0</v>
      </c>
      <c r="K24" s="61">
        <v>0</v>
      </c>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v>0</v>
      </c>
      <c r="E25" s="60">
        <v>0</v>
      </c>
      <c r="F25" s="55">
        <v>0</v>
      </c>
      <c r="G25" s="61">
        <v>0</v>
      </c>
      <c r="H25" s="55">
        <v>0</v>
      </c>
      <c r="I25" s="61">
        <v>0</v>
      </c>
      <c r="J25" s="55">
        <v>0</v>
      </c>
      <c r="K25" s="61">
        <v>0</v>
      </c>
      <c r="L25" s="55"/>
      <c r="M25" s="61"/>
      <c r="N25" s="70">
        <f t="shared" si="1"/>
        <v>0</v>
      </c>
      <c r="O25" s="71">
        <f t="shared" si="2"/>
        <v>0</v>
      </c>
      <c r="P25" s="68">
        <v>0</v>
      </c>
      <c r="Q25" s="53">
        <f t="shared" si="3"/>
        <v>0</v>
      </c>
      <c r="R25" s="16" t="b">
        <v>1</v>
      </c>
      <c r="S25" s="105"/>
      <c r="T25" s="105"/>
    </row>
    <row r="26" spans="1:20" ht="15" customHeight="1">
      <c r="A26" s="23"/>
      <c r="B26" s="135" t="s">
        <v>28</v>
      </c>
      <c r="C26" s="136">
        <v>0</v>
      </c>
      <c r="D26" s="59">
        <v>0</v>
      </c>
      <c r="E26" s="60">
        <v>0</v>
      </c>
      <c r="F26" s="55">
        <v>0</v>
      </c>
      <c r="G26" s="61">
        <v>0</v>
      </c>
      <c r="H26" s="55">
        <v>0</v>
      </c>
      <c r="I26" s="61">
        <v>0</v>
      </c>
      <c r="J26" s="55">
        <v>0</v>
      </c>
      <c r="K26" s="61">
        <v>0</v>
      </c>
      <c r="L26" s="55"/>
      <c r="M26" s="61"/>
      <c r="N26" s="70">
        <f t="shared" si="1"/>
        <v>0</v>
      </c>
      <c r="O26" s="71">
        <f t="shared" si="2"/>
        <v>0</v>
      </c>
      <c r="P26" s="68">
        <v>0</v>
      </c>
      <c r="Q26" s="53">
        <f t="shared" si="3"/>
        <v>0</v>
      </c>
      <c r="R26" s="16" t="b">
        <v>1</v>
      </c>
      <c r="S26" s="105"/>
      <c r="T26" s="105"/>
    </row>
    <row r="27" spans="1:20" ht="15" customHeight="1">
      <c r="A27" s="23"/>
      <c r="B27" s="135" t="s">
        <v>29</v>
      </c>
      <c r="C27" s="136">
        <v>0</v>
      </c>
      <c r="D27" s="59">
        <v>0</v>
      </c>
      <c r="E27" s="60">
        <v>0</v>
      </c>
      <c r="F27" s="55">
        <v>0</v>
      </c>
      <c r="G27" s="61">
        <v>0</v>
      </c>
      <c r="H27" s="55">
        <v>0</v>
      </c>
      <c r="I27" s="61">
        <v>0</v>
      </c>
      <c r="J27" s="55">
        <v>0</v>
      </c>
      <c r="K27" s="61">
        <v>0</v>
      </c>
      <c r="L27" s="55"/>
      <c r="M27" s="61"/>
      <c r="N27" s="70">
        <f t="shared" si="1"/>
        <v>0</v>
      </c>
      <c r="O27" s="71">
        <f t="shared" si="2"/>
        <v>0</v>
      </c>
      <c r="P27" s="68">
        <v>0</v>
      </c>
      <c r="Q27" s="53">
        <f t="shared" si="3"/>
        <v>0</v>
      </c>
      <c r="R27" s="16" t="b">
        <v>1</v>
      </c>
      <c r="S27" s="105"/>
      <c r="T27" s="105"/>
    </row>
    <row r="28" spans="1:20" ht="15" customHeight="1">
      <c r="A28" s="23"/>
      <c r="B28" s="135" t="s">
        <v>145</v>
      </c>
      <c r="C28" s="136"/>
      <c r="D28" s="59">
        <v>0</v>
      </c>
      <c r="E28" s="60">
        <v>0</v>
      </c>
      <c r="F28" s="55">
        <v>0</v>
      </c>
      <c r="G28" s="61">
        <v>0</v>
      </c>
      <c r="H28" s="55">
        <v>0</v>
      </c>
      <c r="I28" s="61">
        <v>0</v>
      </c>
      <c r="J28" s="55">
        <v>0</v>
      </c>
      <c r="K28" s="61">
        <v>0</v>
      </c>
      <c r="L28" s="55"/>
      <c r="M28" s="61"/>
      <c r="N28" s="70">
        <f t="shared" si="1"/>
        <v>0</v>
      </c>
      <c r="O28" s="71">
        <f t="shared" si="2"/>
        <v>0</v>
      </c>
      <c r="P28" s="68">
        <v>0</v>
      </c>
      <c r="Q28" s="53">
        <f t="shared" si="3"/>
        <v>0</v>
      </c>
      <c r="R28" s="16" t="b">
        <v>1</v>
      </c>
      <c r="S28" s="105"/>
      <c r="T28" s="105"/>
    </row>
    <row r="29" spans="1:20" ht="15" customHeight="1">
      <c r="A29" s="23"/>
      <c r="B29" s="135" t="s">
        <v>35</v>
      </c>
      <c r="C29" s="136">
        <v>0</v>
      </c>
      <c r="D29" s="59">
        <v>0</v>
      </c>
      <c r="E29" s="60">
        <v>0</v>
      </c>
      <c r="F29" s="55">
        <v>0</v>
      </c>
      <c r="G29" s="61">
        <v>0</v>
      </c>
      <c r="H29" s="55">
        <v>0</v>
      </c>
      <c r="I29" s="61">
        <v>0</v>
      </c>
      <c r="J29" s="55">
        <v>0</v>
      </c>
      <c r="K29" s="61">
        <v>0</v>
      </c>
      <c r="L29" s="55"/>
      <c r="M29" s="61"/>
      <c r="N29" s="70">
        <f t="shared" si="1"/>
        <v>0</v>
      </c>
      <c r="O29" s="71">
        <f t="shared" si="2"/>
        <v>0</v>
      </c>
      <c r="P29" s="68">
        <v>0</v>
      </c>
      <c r="Q29" s="53">
        <f t="shared" si="3"/>
        <v>0</v>
      </c>
      <c r="R29" s="16" t="b">
        <v>1</v>
      </c>
      <c r="S29" s="105"/>
      <c r="T29" s="105"/>
    </row>
    <row r="30" spans="1:20" ht="15" customHeight="1">
      <c r="A30" s="23"/>
      <c r="B30" s="135" t="s">
        <v>36</v>
      </c>
      <c r="C30" s="136"/>
      <c r="D30" s="59">
        <v>0</v>
      </c>
      <c r="E30" s="60">
        <v>0</v>
      </c>
      <c r="F30" s="55">
        <v>0</v>
      </c>
      <c r="G30" s="61">
        <v>0</v>
      </c>
      <c r="H30" s="55">
        <v>0</v>
      </c>
      <c r="I30" s="61">
        <v>0</v>
      </c>
      <c r="J30" s="55">
        <v>0</v>
      </c>
      <c r="K30" s="61">
        <v>0</v>
      </c>
      <c r="L30" s="55"/>
      <c r="M30" s="61"/>
      <c r="N30" s="70">
        <f t="shared" si="1"/>
        <v>0</v>
      </c>
      <c r="O30" s="71">
        <f t="shared" si="2"/>
        <v>0</v>
      </c>
      <c r="P30" s="68">
        <v>0</v>
      </c>
      <c r="Q30" s="53">
        <f t="shared" si="3"/>
        <v>0</v>
      </c>
      <c r="R30" s="16" t="b">
        <v>1</v>
      </c>
      <c r="S30" s="105"/>
      <c r="T30" s="105"/>
    </row>
    <row r="31" spans="1:20" ht="15" customHeight="1">
      <c r="A31" s="23"/>
      <c r="B31" s="119" t="s">
        <v>133</v>
      </c>
      <c r="C31" s="124"/>
      <c r="D31" s="59">
        <v>0</v>
      </c>
      <c r="E31" s="60">
        <v>0</v>
      </c>
      <c r="F31" s="55">
        <v>0</v>
      </c>
      <c r="G31" s="61">
        <v>0</v>
      </c>
      <c r="H31" s="55">
        <v>0</v>
      </c>
      <c r="I31" s="61">
        <v>0</v>
      </c>
      <c r="J31" s="55">
        <v>0</v>
      </c>
      <c r="K31" s="61">
        <v>0</v>
      </c>
      <c r="L31" s="55"/>
      <c r="M31" s="61"/>
      <c r="N31" s="70">
        <f t="shared" si="1"/>
        <v>0</v>
      </c>
      <c r="O31" s="71">
        <f t="shared" si="2"/>
        <v>0</v>
      </c>
      <c r="P31" s="68">
        <v>0</v>
      </c>
      <c r="Q31" s="53">
        <f t="shared" si="3"/>
        <v>0</v>
      </c>
      <c r="R31" s="16"/>
      <c r="S31" s="105"/>
      <c r="T31" s="105"/>
    </row>
    <row r="32" spans="1:20" ht="15" customHeight="1">
      <c r="A32" s="23"/>
      <c r="B32" s="135" t="s">
        <v>31</v>
      </c>
      <c r="C32" s="136">
        <v>0</v>
      </c>
      <c r="D32" s="59">
        <v>0</v>
      </c>
      <c r="E32" s="60">
        <v>0</v>
      </c>
      <c r="F32" s="55">
        <v>0</v>
      </c>
      <c r="G32" s="61">
        <v>0</v>
      </c>
      <c r="H32" s="55">
        <v>0</v>
      </c>
      <c r="I32" s="61">
        <v>0</v>
      </c>
      <c r="J32" s="55">
        <v>0</v>
      </c>
      <c r="K32" s="61">
        <v>0</v>
      </c>
      <c r="L32" s="55"/>
      <c r="M32" s="61"/>
      <c r="N32" s="70">
        <f t="shared" si="1"/>
        <v>0</v>
      </c>
      <c r="O32" s="71">
        <f t="shared" si="2"/>
        <v>0</v>
      </c>
      <c r="P32" s="68">
        <v>0</v>
      </c>
      <c r="Q32" s="53">
        <f t="shared" si="3"/>
        <v>0</v>
      </c>
      <c r="R32" s="16" t="b">
        <v>1</v>
      </c>
      <c r="S32" s="105"/>
      <c r="T32" s="105"/>
    </row>
    <row r="33" spans="1:20" ht="15" customHeight="1">
      <c r="A33" s="23"/>
      <c r="B33" s="135" t="s">
        <v>75</v>
      </c>
      <c r="C33" s="136">
        <v>0</v>
      </c>
      <c r="D33" s="59">
        <v>0</v>
      </c>
      <c r="E33" s="60">
        <v>0</v>
      </c>
      <c r="F33" s="55">
        <v>0</v>
      </c>
      <c r="G33" s="61">
        <v>0</v>
      </c>
      <c r="H33" s="55">
        <v>0</v>
      </c>
      <c r="I33" s="61">
        <v>0</v>
      </c>
      <c r="J33" s="55">
        <v>0</v>
      </c>
      <c r="K33" s="61">
        <v>0</v>
      </c>
      <c r="L33" s="55"/>
      <c r="M33" s="61"/>
      <c r="N33" s="70">
        <f t="shared" si="1"/>
        <v>0</v>
      </c>
      <c r="O33" s="71">
        <f t="shared" si="2"/>
        <v>0</v>
      </c>
      <c r="P33" s="68">
        <v>0</v>
      </c>
      <c r="Q33" s="53">
        <f t="shared" si="3"/>
        <v>0</v>
      </c>
      <c r="R33" s="16"/>
      <c r="S33" s="105"/>
      <c r="T33" s="105"/>
    </row>
    <row r="34" spans="1:20" ht="15" customHeight="1">
      <c r="A34" s="23"/>
      <c r="B34" s="135" t="s">
        <v>76</v>
      </c>
      <c r="C34" s="136"/>
      <c r="D34" s="59">
        <v>0</v>
      </c>
      <c r="E34" s="60">
        <v>0</v>
      </c>
      <c r="F34" s="55">
        <v>0</v>
      </c>
      <c r="G34" s="61">
        <v>0</v>
      </c>
      <c r="H34" s="55">
        <v>0</v>
      </c>
      <c r="I34" s="61">
        <v>0</v>
      </c>
      <c r="J34" s="55">
        <v>0</v>
      </c>
      <c r="K34" s="61">
        <v>0</v>
      </c>
      <c r="L34" s="55"/>
      <c r="M34" s="61"/>
      <c r="N34" s="70">
        <f t="shared" si="1"/>
        <v>0</v>
      </c>
      <c r="O34" s="71">
        <f t="shared" si="2"/>
        <v>0</v>
      </c>
      <c r="P34" s="68">
        <v>0</v>
      </c>
      <c r="Q34" s="53">
        <f t="shared" si="3"/>
        <v>0</v>
      </c>
      <c r="R34" s="16"/>
      <c r="S34" s="105"/>
      <c r="T34" s="105"/>
    </row>
    <row r="35" spans="1:20" ht="14.25">
      <c r="A35" s="23"/>
      <c r="B35" s="119" t="s">
        <v>134</v>
      </c>
      <c r="C35" s="124"/>
      <c r="D35" s="59">
        <v>0</v>
      </c>
      <c r="E35" s="60">
        <v>0</v>
      </c>
      <c r="F35" s="55">
        <v>0</v>
      </c>
      <c r="G35" s="61">
        <v>0</v>
      </c>
      <c r="H35" s="55">
        <v>0</v>
      </c>
      <c r="I35" s="61">
        <v>0</v>
      </c>
      <c r="J35" s="55">
        <v>0</v>
      </c>
      <c r="K35" s="61">
        <v>0</v>
      </c>
      <c r="L35" s="55"/>
      <c r="M35" s="61"/>
      <c r="N35" s="70">
        <f t="shared" si="1"/>
        <v>0</v>
      </c>
      <c r="O35" s="71">
        <f t="shared" si="2"/>
        <v>0</v>
      </c>
      <c r="P35" s="68">
        <v>0</v>
      </c>
      <c r="Q35" s="53">
        <f t="shared" si="3"/>
        <v>0</v>
      </c>
      <c r="R35" s="16"/>
      <c r="S35" s="105"/>
      <c r="T35" s="105"/>
    </row>
    <row r="36" spans="1:20" ht="15" customHeight="1">
      <c r="A36" s="23"/>
      <c r="B36" s="135" t="s">
        <v>77</v>
      </c>
      <c r="C36" s="136"/>
      <c r="D36" s="59">
        <v>0</v>
      </c>
      <c r="E36" s="60">
        <v>0</v>
      </c>
      <c r="F36" s="55">
        <v>0</v>
      </c>
      <c r="G36" s="61">
        <v>0</v>
      </c>
      <c r="H36" s="55">
        <v>0</v>
      </c>
      <c r="I36" s="61">
        <v>0</v>
      </c>
      <c r="J36" s="55">
        <v>0</v>
      </c>
      <c r="K36" s="61">
        <v>0</v>
      </c>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v>90052</v>
      </c>
      <c r="E53" s="60">
        <v>19808</v>
      </c>
      <c r="F53" s="55">
        <v>0</v>
      </c>
      <c r="G53" s="61">
        <v>0</v>
      </c>
      <c r="H53" s="55">
        <v>0</v>
      </c>
      <c r="I53" s="61">
        <v>0</v>
      </c>
      <c r="J53" s="55">
        <v>0</v>
      </c>
      <c r="K53" s="61">
        <v>4426</v>
      </c>
      <c r="L53" s="55"/>
      <c r="M53" s="61"/>
      <c r="N53" s="70">
        <f>IF(ISERROR(L53+J53+H53+F53),"Invalid Input",L53+J53+H53+F53)</f>
        <v>0</v>
      </c>
      <c r="O53" s="71">
        <f>IF(ISERROR(G53+I53+K53+M53),"Invalid Input",G53+I53+K53+M53)</f>
        <v>4426</v>
      </c>
      <c r="P53" s="68">
        <v>0</v>
      </c>
      <c r="Q53" s="53">
        <f>IF(ISERROR(P53-O53),"Invalid Input",(P53-O53))</f>
        <v>-4426</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v>162670</v>
      </c>
      <c r="E57" s="60">
        <v>4772</v>
      </c>
      <c r="F57" s="55">
        <v>0</v>
      </c>
      <c r="G57" s="61">
        <v>0</v>
      </c>
      <c r="H57" s="55">
        <v>0</v>
      </c>
      <c r="I57" s="61">
        <v>0</v>
      </c>
      <c r="J57" s="55">
        <v>0</v>
      </c>
      <c r="K57" s="61">
        <v>0</v>
      </c>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v>0</v>
      </c>
      <c r="E58" s="60">
        <v>0</v>
      </c>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v>2756</v>
      </c>
      <c r="E86" s="60">
        <v>2756</v>
      </c>
      <c r="F86" s="55">
        <v>500</v>
      </c>
      <c r="G86" s="61">
        <v>724</v>
      </c>
      <c r="H86" s="55">
        <v>590</v>
      </c>
      <c r="I86" s="61">
        <v>2001</v>
      </c>
      <c r="J86" s="55">
        <v>766</v>
      </c>
      <c r="K86" s="61">
        <v>2094</v>
      </c>
      <c r="L86" s="55"/>
      <c r="M86" s="61"/>
      <c r="N86" s="70">
        <f>IF(ISERROR(L86+J86+H86+F86),"Invalid Input",L86+J86+H86+F86)</f>
        <v>1856</v>
      </c>
      <c r="O86" s="71">
        <f>IF(ISERROR(G86+I86+K86+M86),"Invalid Input",G86+I86+K86+M86)</f>
        <v>4819</v>
      </c>
      <c r="P86" s="68">
        <v>0</v>
      </c>
      <c r="Q86" s="53">
        <f>IF(ISERROR(P86-O86),"Invalid Input",(P86-O86))</f>
        <v>-4819</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SheetNames!A29</f>
        <v>DC47</v>
      </c>
    </row>
  </sheetData>
  <sheetProtection/>
  <mergeCells count="48">
    <mergeCell ref="B86:C86"/>
    <mergeCell ref="A51:C51"/>
    <mergeCell ref="B54:C54"/>
    <mergeCell ref="B58:C58"/>
    <mergeCell ref="B63:C63"/>
    <mergeCell ref="B83:C83"/>
    <mergeCell ref="B50:C50"/>
    <mergeCell ref="B84:C84"/>
    <mergeCell ref="B72:C72"/>
    <mergeCell ref="B73:C73"/>
    <mergeCell ref="B74:C74"/>
    <mergeCell ref="B75:C75"/>
    <mergeCell ref="B76:C76"/>
    <mergeCell ref="B77:C77"/>
    <mergeCell ref="B82:C82"/>
    <mergeCell ref="B79:C79"/>
    <mergeCell ref="B41:C41"/>
    <mergeCell ref="B78:C78"/>
    <mergeCell ref="B81:C81"/>
    <mergeCell ref="B80:C80"/>
    <mergeCell ref="B57:C57"/>
    <mergeCell ref="B59:C59"/>
    <mergeCell ref="B61:C61"/>
    <mergeCell ref="B62:C62"/>
    <mergeCell ref="B64:C64"/>
    <mergeCell ref="B42:C42"/>
    <mergeCell ref="B43:C43"/>
    <mergeCell ref="A45:C45"/>
    <mergeCell ref="B47:C47"/>
    <mergeCell ref="B48:C48"/>
    <mergeCell ref="B53:C53"/>
    <mergeCell ref="B55:C55"/>
    <mergeCell ref="B49:C49"/>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LIM331 - Greater Giyani</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SheetNames!A3</f>
        <v>LIM331</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LIM332 - Greater Letaba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SheetNames!A4</f>
        <v>LIM332</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LIM333 - Greater Tzaneen</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SheetNames!A5</f>
        <v>LIM333</v>
      </c>
    </row>
  </sheetData>
  <sheetProtection/>
  <mergeCells count="48">
    <mergeCell ref="B86:C86"/>
    <mergeCell ref="B49:C49"/>
    <mergeCell ref="B50:C50"/>
    <mergeCell ref="A51:C51"/>
    <mergeCell ref="B54:C54"/>
    <mergeCell ref="B58:C58"/>
    <mergeCell ref="B63:C63"/>
    <mergeCell ref="B61:C61"/>
    <mergeCell ref="B53:C53"/>
    <mergeCell ref="B55:C55"/>
    <mergeCell ref="B79:C79"/>
    <mergeCell ref="B80:C80"/>
    <mergeCell ref="B57:C57"/>
    <mergeCell ref="B59:C59"/>
    <mergeCell ref="B84:C84"/>
    <mergeCell ref="B77:C77"/>
    <mergeCell ref="B28:C28"/>
    <mergeCell ref="B37:C37"/>
    <mergeCell ref="A38:C38"/>
    <mergeCell ref="B42:C42"/>
    <mergeCell ref="B34:C34"/>
    <mergeCell ref="B40:C40"/>
    <mergeCell ref="B29:C29"/>
    <mergeCell ref="B30:C30"/>
    <mergeCell ref="B41:C41"/>
    <mergeCell ref="A22:C22"/>
    <mergeCell ref="B24:C24"/>
    <mergeCell ref="B25:C25"/>
    <mergeCell ref="B26:C26"/>
    <mergeCell ref="B27:C27"/>
    <mergeCell ref="B47:C47"/>
    <mergeCell ref="B48:C48"/>
    <mergeCell ref="B43:C43"/>
    <mergeCell ref="A45:C45"/>
    <mergeCell ref="B32:C32"/>
    <mergeCell ref="B33:C33"/>
    <mergeCell ref="B36:C36"/>
    <mergeCell ref="B78:C78"/>
    <mergeCell ref="B64:C64"/>
    <mergeCell ref="B83:C83"/>
    <mergeCell ref="B62:C62"/>
    <mergeCell ref="B81:C81"/>
    <mergeCell ref="B72:C72"/>
    <mergeCell ref="B73:C73"/>
    <mergeCell ref="B74:C74"/>
    <mergeCell ref="B75:C75"/>
    <mergeCell ref="B76:C76"/>
    <mergeCell ref="B82:C82"/>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2" manualBreakCount="2">
    <brk id="16" max="255" man="1"/>
    <brk id="62" max="255" man="1"/>
  </rowBreaks>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view="pageBreakPreview" zoomScale="70" zoomScaleNormal="89" zoomScaleSheetLayoutView="7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LIM334 - Ba-Phalaborwa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SheetNames!A6</f>
        <v>LIM334</v>
      </c>
    </row>
  </sheetData>
  <sheetProtection/>
  <mergeCells count="48">
    <mergeCell ref="B86:C86"/>
    <mergeCell ref="B49:C49"/>
    <mergeCell ref="B50:C50"/>
    <mergeCell ref="A51:C51"/>
    <mergeCell ref="B54:C54"/>
    <mergeCell ref="B58:C58"/>
    <mergeCell ref="B63:C63"/>
    <mergeCell ref="B61:C61"/>
    <mergeCell ref="B53:C53"/>
    <mergeCell ref="B55:C55"/>
    <mergeCell ref="B79:C79"/>
    <mergeCell ref="B80:C80"/>
    <mergeCell ref="B57:C57"/>
    <mergeCell ref="B59:C59"/>
    <mergeCell ref="B84:C84"/>
    <mergeCell ref="B77:C77"/>
    <mergeCell ref="B28:C28"/>
    <mergeCell ref="B37:C37"/>
    <mergeCell ref="A38:C38"/>
    <mergeCell ref="B42:C42"/>
    <mergeCell ref="B34:C34"/>
    <mergeCell ref="B40:C40"/>
    <mergeCell ref="B29:C29"/>
    <mergeCell ref="B30:C30"/>
    <mergeCell ref="B41:C41"/>
    <mergeCell ref="A22:C22"/>
    <mergeCell ref="B24:C24"/>
    <mergeCell ref="B25:C25"/>
    <mergeCell ref="B26:C26"/>
    <mergeCell ref="B27:C27"/>
    <mergeCell ref="B47:C47"/>
    <mergeCell ref="B48:C48"/>
    <mergeCell ref="B43:C43"/>
    <mergeCell ref="A45:C45"/>
    <mergeCell ref="B32:C32"/>
    <mergeCell ref="B33:C33"/>
    <mergeCell ref="B36:C36"/>
    <mergeCell ref="B78:C78"/>
    <mergeCell ref="B64:C64"/>
    <mergeCell ref="B83:C83"/>
    <mergeCell ref="B62:C62"/>
    <mergeCell ref="B81:C81"/>
    <mergeCell ref="B72:C72"/>
    <mergeCell ref="B73:C73"/>
    <mergeCell ref="B74:C74"/>
    <mergeCell ref="B75:C75"/>
    <mergeCell ref="B76:C76"/>
    <mergeCell ref="B82:C82"/>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5"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LIM335 - Maruleng</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SheetNames!A7</f>
        <v>LIM335</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DC33 - Mopani</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SheetNames!A8</f>
        <v>DC33</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selection activeCell="A1" sqref="A1: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91" customWidth="1"/>
    <col min="20" max="20" width="35.00390625" style="91" customWidth="1"/>
    <col min="21" max="16384" width="16.57421875" style="2" customWidth="1"/>
  </cols>
  <sheetData>
    <row r="1" spans="1:20" ht="14.25">
      <c r="A1" s="65" t="str">
        <f>A88&amp;" - "&amp;VLOOKUP(A88,SheetNames!A2:D29,3,FALSE)</f>
        <v>LIM341 - Musina</v>
      </c>
      <c r="B1" s="65"/>
      <c r="C1" s="66"/>
      <c r="D1" s="1"/>
      <c r="E1" s="1"/>
      <c r="F1" s="1"/>
      <c r="G1" s="1"/>
      <c r="H1" s="1"/>
      <c r="I1" s="1"/>
      <c r="J1" s="1"/>
      <c r="K1" s="1"/>
      <c r="L1" s="1"/>
      <c r="M1" s="1"/>
      <c r="N1" s="1"/>
      <c r="O1" s="1"/>
      <c r="P1" s="1"/>
      <c r="Q1" s="1"/>
      <c r="R1" s="1"/>
      <c r="S1" s="96"/>
      <c r="T1" s="96"/>
    </row>
    <row r="3" spans="1:20" ht="21.75" customHeight="1">
      <c r="A3" s="93" t="s">
        <v>147</v>
      </c>
      <c r="B3" s="62"/>
      <c r="C3" s="63"/>
      <c r="D3" s="64"/>
      <c r="E3" s="3"/>
      <c r="F3" s="1"/>
      <c r="G3" s="1"/>
      <c r="H3" s="1"/>
      <c r="I3" s="1"/>
      <c r="J3" s="1"/>
      <c r="K3" s="1"/>
      <c r="L3" s="1"/>
      <c r="M3" s="1"/>
      <c r="N3" s="1"/>
      <c r="O3" s="1"/>
      <c r="P3" s="1"/>
      <c r="Q3" s="1"/>
      <c r="R3" s="1"/>
      <c r="S3" s="96"/>
      <c r="T3" s="96"/>
    </row>
    <row r="4" ht="27.75">
      <c r="D4" s="92" t="s">
        <v>34</v>
      </c>
    </row>
    <row r="5" spans="3:5" ht="27">
      <c r="C5" s="126" t="s">
        <v>63</v>
      </c>
      <c r="D5" s="127"/>
      <c r="E5" s="95" t="s">
        <v>37</v>
      </c>
    </row>
    <row r="6" spans="3:5" ht="14.25">
      <c r="C6" s="126" t="s">
        <v>30</v>
      </c>
      <c r="D6" s="128"/>
      <c r="E6" s="94" t="s">
        <v>33</v>
      </c>
    </row>
    <row r="7" spans="1:20" ht="27">
      <c r="A7" s="67"/>
      <c r="B7" s="62"/>
      <c r="C7" s="129" t="s">
        <v>64</v>
      </c>
      <c r="D7" s="130"/>
      <c r="E7" s="94" t="s">
        <v>32</v>
      </c>
      <c r="F7" s="1"/>
      <c r="G7" s="1"/>
      <c r="H7" s="1"/>
      <c r="I7" s="1"/>
      <c r="J7" s="1"/>
      <c r="K7" s="1"/>
      <c r="L7" s="1"/>
      <c r="M7" s="1"/>
      <c r="N7" s="1"/>
      <c r="O7" s="1"/>
      <c r="P7" s="1"/>
      <c r="Q7" s="1"/>
      <c r="R7" s="1"/>
      <c r="S7" s="96"/>
      <c r="T7" s="96"/>
    </row>
    <row r="8" spans="1:20" ht="14.25">
      <c r="A8" s="67"/>
      <c r="B8" s="62"/>
      <c r="C8" s="125" t="s">
        <v>65</v>
      </c>
      <c r="D8" s="130"/>
      <c r="E8" s="94" t="s">
        <v>33</v>
      </c>
      <c r="F8" s="1"/>
      <c r="G8" s="1"/>
      <c r="H8" s="1"/>
      <c r="I8" s="1"/>
      <c r="J8" s="1"/>
      <c r="K8" s="1"/>
      <c r="L8" s="1"/>
      <c r="M8" s="1"/>
      <c r="N8" s="1"/>
      <c r="O8" s="1"/>
      <c r="P8" s="1"/>
      <c r="Q8" s="1"/>
      <c r="R8" s="1"/>
      <c r="S8" s="96"/>
      <c r="T8" s="96"/>
    </row>
    <row r="9" spans="1:20" ht="15.75" customHeight="1">
      <c r="A9" s="67"/>
      <c r="B9" s="62"/>
      <c r="C9" s="131" t="s">
        <v>66</v>
      </c>
      <c r="D9" s="130"/>
      <c r="E9" s="94" t="s">
        <v>33</v>
      </c>
      <c r="F9" s="1"/>
      <c r="G9" s="1"/>
      <c r="H9" s="1"/>
      <c r="I9" s="1"/>
      <c r="J9" s="1"/>
      <c r="K9" s="1"/>
      <c r="L9" s="1"/>
      <c r="M9" s="1"/>
      <c r="N9" s="1"/>
      <c r="O9" s="1"/>
      <c r="P9" s="1"/>
      <c r="Q9" s="1"/>
      <c r="R9" s="1"/>
      <c r="S9" s="96"/>
      <c r="T9" s="96"/>
    </row>
    <row r="10" spans="1:20" ht="14.25">
      <c r="A10" s="67"/>
      <c r="B10" s="62"/>
      <c r="C10" s="129" t="s">
        <v>67</v>
      </c>
      <c r="D10" s="130"/>
      <c r="E10" s="94" t="s">
        <v>33</v>
      </c>
      <c r="F10" s="1"/>
      <c r="G10" s="1"/>
      <c r="H10" s="1"/>
      <c r="I10" s="1"/>
      <c r="J10" s="1"/>
      <c r="K10" s="1"/>
      <c r="L10" s="1"/>
      <c r="M10" s="1"/>
      <c r="N10" s="1"/>
      <c r="O10" s="1"/>
      <c r="P10" s="1"/>
      <c r="Q10" s="1"/>
      <c r="R10" s="1"/>
      <c r="S10" s="96"/>
      <c r="T10" s="96"/>
    </row>
    <row r="11" spans="1:20" ht="14.25">
      <c r="A11" s="67"/>
      <c r="B11" s="62"/>
      <c r="C11" s="129" t="s">
        <v>68</v>
      </c>
      <c r="D11" s="127"/>
      <c r="E11" s="94" t="s">
        <v>33</v>
      </c>
      <c r="F11" s="1"/>
      <c r="G11" s="1"/>
      <c r="H11" s="1"/>
      <c r="I11" s="1"/>
      <c r="J11" s="1"/>
      <c r="K11" s="1"/>
      <c r="L11" s="1"/>
      <c r="M11" s="1"/>
      <c r="N11" s="1"/>
      <c r="O11" s="1"/>
      <c r="P11" s="1"/>
      <c r="Q11" s="1"/>
      <c r="R11" s="1"/>
      <c r="S11" s="96"/>
      <c r="T11" s="96"/>
    </row>
    <row r="12" spans="1:20" ht="14.25">
      <c r="A12" s="67"/>
      <c r="B12" s="62"/>
      <c r="C12" s="129" t="s">
        <v>69</v>
      </c>
      <c r="D12" s="130"/>
      <c r="E12" s="94" t="s">
        <v>33</v>
      </c>
      <c r="F12" s="1"/>
      <c r="G12" s="1"/>
      <c r="H12" s="1"/>
      <c r="I12" s="1"/>
      <c r="J12" s="1"/>
      <c r="K12" s="1"/>
      <c r="L12" s="1"/>
      <c r="M12" s="1"/>
      <c r="N12" s="1"/>
      <c r="O12" s="1"/>
      <c r="P12" s="1"/>
      <c r="Q12" s="1"/>
      <c r="R12" s="1"/>
      <c r="S12" s="96"/>
      <c r="T12" s="96"/>
    </row>
    <row r="13" spans="1:20" ht="14.25">
      <c r="A13" s="67"/>
      <c r="B13" s="62"/>
      <c r="C13" s="129" t="s">
        <v>70</v>
      </c>
      <c r="D13" s="130"/>
      <c r="E13" s="94" t="s">
        <v>33</v>
      </c>
      <c r="F13" s="1"/>
      <c r="G13" s="1"/>
      <c r="H13" s="1"/>
      <c r="I13" s="1"/>
      <c r="J13" s="1"/>
      <c r="K13" s="1"/>
      <c r="L13" s="1"/>
      <c r="M13" s="1"/>
      <c r="N13" s="1"/>
      <c r="O13" s="1"/>
      <c r="P13" s="1"/>
      <c r="Q13" s="1"/>
      <c r="R13" s="1"/>
      <c r="S13" s="96"/>
      <c r="T13" s="96"/>
    </row>
    <row r="14" spans="1:20" ht="14.25">
      <c r="A14" s="67"/>
      <c r="B14" s="62"/>
      <c r="C14" s="129" t="s">
        <v>71</v>
      </c>
      <c r="D14" s="130"/>
      <c r="E14" s="94" t="s">
        <v>33</v>
      </c>
      <c r="F14" s="1"/>
      <c r="G14" s="1"/>
      <c r="H14" s="1"/>
      <c r="I14" s="1"/>
      <c r="J14" s="1"/>
      <c r="K14" s="1"/>
      <c r="L14" s="1"/>
      <c r="M14" s="1"/>
      <c r="N14" s="1"/>
      <c r="O14" s="1"/>
      <c r="P14" s="1"/>
      <c r="Q14" s="1"/>
      <c r="R14" s="1"/>
      <c r="S14" s="96"/>
      <c r="T14" s="96"/>
    </row>
    <row r="15" spans="1:20" ht="14.25">
      <c r="A15" s="67"/>
      <c r="B15" s="62"/>
      <c r="C15" s="126" t="s">
        <v>72</v>
      </c>
      <c r="D15" s="130"/>
      <c r="E15" s="94" t="s">
        <v>33</v>
      </c>
      <c r="F15" s="1"/>
      <c r="G15" s="1"/>
      <c r="H15" s="1"/>
      <c r="I15" s="1"/>
      <c r="J15" s="1"/>
      <c r="K15" s="1"/>
      <c r="L15" s="1"/>
      <c r="M15" s="1"/>
      <c r="N15" s="1"/>
      <c r="O15" s="1"/>
      <c r="P15" s="1"/>
      <c r="Q15" s="1"/>
      <c r="R15" s="1"/>
      <c r="S15" s="96"/>
      <c r="T15" s="96"/>
    </row>
    <row r="16" spans="1:20" ht="14.25">
      <c r="A16" s="67"/>
      <c r="B16" s="62"/>
      <c r="C16" s="90"/>
      <c r="D16" s="64"/>
      <c r="E16" s="3"/>
      <c r="F16" s="1"/>
      <c r="G16" s="1"/>
      <c r="H16" s="1"/>
      <c r="I16" s="1"/>
      <c r="J16" s="1"/>
      <c r="K16" s="1"/>
      <c r="L16" s="1"/>
      <c r="M16" s="1"/>
      <c r="N16" s="1"/>
      <c r="O16" s="1"/>
      <c r="P16" s="1"/>
      <c r="Q16" s="1"/>
      <c r="R16" s="1"/>
      <c r="S16" s="96"/>
      <c r="T16" s="96"/>
    </row>
    <row r="17" spans="1:20" ht="14.25">
      <c r="A17" s="67" t="s">
        <v>154</v>
      </c>
      <c r="B17" s="62"/>
      <c r="C17" s="63"/>
      <c r="D17" s="64"/>
      <c r="E17" s="3"/>
      <c r="F17" s="1"/>
      <c r="G17" s="1"/>
      <c r="H17" s="1"/>
      <c r="I17" s="1"/>
      <c r="J17" s="1"/>
      <c r="K17" s="1"/>
      <c r="L17" s="1"/>
      <c r="M17" s="1"/>
      <c r="N17" s="1"/>
      <c r="O17" s="1"/>
      <c r="P17" s="1"/>
      <c r="Q17" s="1"/>
      <c r="R17" s="1"/>
      <c r="S17" s="96"/>
      <c r="T17" s="96"/>
    </row>
    <row r="18" spans="1:20" ht="82.5">
      <c r="A18" s="4" t="s">
        <v>0</v>
      </c>
      <c r="B18" s="5"/>
      <c r="C18" s="5"/>
      <c r="D18" s="46" t="s">
        <v>148</v>
      </c>
      <c r="E18" s="8" t="s">
        <v>149</v>
      </c>
      <c r="F18" s="6" t="s">
        <v>2</v>
      </c>
      <c r="G18" s="7" t="s">
        <v>6</v>
      </c>
      <c r="H18" s="6" t="s">
        <v>3</v>
      </c>
      <c r="I18" s="7" t="s">
        <v>7</v>
      </c>
      <c r="J18" s="6" t="s">
        <v>4</v>
      </c>
      <c r="K18" s="7" t="s">
        <v>8</v>
      </c>
      <c r="L18" s="6" t="s">
        <v>5</v>
      </c>
      <c r="M18" s="56" t="s">
        <v>9</v>
      </c>
      <c r="N18" s="6" t="s">
        <v>10</v>
      </c>
      <c r="O18" s="44" t="s">
        <v>150</v>
      </c>
      <c r="P18" s="7" t="s">
        <v>151</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00"/>
      <c r="T19" s="100"/>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00"/>
      <c r="T20" s="100"/>
    </row>
    <row r="21" spans="1:20" ht="14.25">
      <c r="A21" s="9" t="s">
        <v>1</v>
      </c>
      <c r="B21" s="10"/>
      <c r="C21" s="10"/>
      <c r="D21" s="15"/>
      <c r="E21" s="11"/>
      <c r="F21" s="12"/>
      <c r="G21" s="13"/>
      <c r="H21" s="12"/>
      <c r="I21" s="13"/>
      <c r="J21" s="12"/>
      <c r="K21" s="13"/>
      <c r="L21" s="12"/>
      <c r="M21" s="14"/>
      <c r="N21" s="12"/>
      <c r="O21" s="15"/>
      <c r="P21" s="13"/>
      <c r="Q21" s="48"/>
      <c r="R21" s="16"/>
      <c r="S21" s="101"/>
      <c r="T21" s="101"/>
    </row>
    <row r="22" spans="1:20" ht="14.25">
      <c r="A22" s="137" t="s">
        <v>19</v>
      </c>
      <c r="B22" s="138"/>
      <c r="C22" s="139"/>
      <c r="D22" s="50"/>
      <c r="E22" s="69"/>
      <c r="F22" s="19"/>
      <c r="G22" s="20"/>
      <c r="H22" s="18"/>
      <c r="I22" s="21"/>
      <c r="J22" s="18"/>
      <c r="K22" s="21"/>
      <c r="L22" s="19"/>
      <c r="M22" s="57"/>
      <c r="N22" s="18"/>
      <c r="O22" s="22"/>
      <c r="P22" s="20"/>
      <c r="Q22" s="49"/>
      <c r="R22" s="16"/>
      <c r="S22" s="101"/>
      <c r="T22" s="101"/>
    </row>
    <row r="23" spans="1:20" ht="7.5" customHeight="1">
      <c r="A23" s="23"/>
      <c r="B23" s="24"/>
      <c r="C23" s="25"/>
      <c r="D23" s="50"/>
      <c r="E23" s="69"/>
      <c r="F23" s="18"/>
      <c r="G23" s="21"/>
      <c r="H23" s="18"/>
      <c r="I23" s="21"/>
      <c r="J23" s="18"/>
      <c r="K23" s="21"/>
      <c r="L23" s="18"/>
      <c r="M23" s="58"/>
      <c r="N23" s="18"/>
      <c r="O23" s="26"/>
      <c r="P23" s="21"/>
      <c r="Q23" s="50"/>
      <c r="R23" s="16"/>
      <c r="S23" s="101"/>
      <c r="T23" s="101"/>
    </row>
    <row r="24" spans="1:20" ht="15" customHeight="1">
      <c r="A24" s="23"/>
      <c r="B24" s="135" t="s">
        <v>73</v>
      </c>
      <c r="C24" s="136">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5"/>
      <c r="T24" s="105"/>
    </row>
    <row r="25" spans="1:20" ht="15" customHeight="1">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5"/>
      <c r="T25" s="105"/>
    </row>
    <row r="26" spans="1:20" ht="15" customHeight="1">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5"/>
      <c r="T26" s="105"/>
    </row>
    <row r="27" spans="1:20" ht="15" customHeight="1">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5"/>
      <c r="T27" s="105"/>
    </row>
    <row r="28" spans="1:20" ht="15" customHeight="1">
      <c r="A28" s="23"/>
      <c r="B28" s="135" t="s">
        <v>145</v>
      </c>
      <c r="C28" s="136"/>
      <c r="D28" s="59"/>
      <c r="E28" s="60"/>
      <c r="F28" s="55"/>
      <c r="G28" s="61"/>
      <c r="H28" s="55"/>
      <c r="I28" s="61"/>
      <c r="J28" s="55"/>
      <c r="K28" s="61"/>
      <c r="L28" s="55"/>
      <c r="M28" s="61"/>
      <c r="N28" s="70">
        <f t="shared" si="1"/>
        <v>0</v>
      </c>
      <c r="O28" s="71">
        <f t="shared" si="2"/>
        <v>0</v>
      </c>
      <c r="P28" s="68">
        <v>0</v>
      </c>
      <c r="Q28" s="53">
        <f t="shared" si="3"/>
        <v>0</v>
      </c>
      <c r="R28" s="16" t="b">
        <v>1</v>
      </c>
      <c r="S28" s="105"/>
      <c r="T28" s="105"/>
    </row>
    <row r="29" spans="1:20" ht="15" customHeight="1">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5"/>
      <c r="T29" s="105"/>
    </row>
    <row r="30" spans="1:20" ht="15" customHeight="1">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5"/>
      <c r="T30" s="105"/>
    </row>
    <row r="31" spans="1:20" ht="15" customHeight="1">
      <c r="A31" s="23"/>
      <c r="B31" s="119" t="s">
        <v>133</v>
      </c>
      <c r="C31" s="124"/>
      <c r="D31" s="59"/>
      <c r="E31" s="60"/>
      <c r="F31" s="55"/>
      <c r="G31" s="61"/>
      <c r="H31" s="55"/>
      <c r="I31" s="61"/>
      <c r="J31" s="55"/>
      <c r="K31" s="61"/>
      <c r="L31" s="55"/>
      <c r="M31" s="61"/>
      <c r="N31" s="70">
        <f t="shared" si="1"/>
        <v>0</v>
      </c>
      <c r="O31" s="71">
        <f t="shared" si="2"/>
        <v>0</v>
      </c>
      <c r="P31" s="68">
        <v>0</v>
      </c>
      <c r="Q31" s="53">
        <f t="shared" si="3"/>
        <v>0</v>
      </c>
      <c r="R31" s="16"/>
      <c r="S31" s="105"/>
      <c r="T31" s="105"/>
    </row>
    <row r="32" spans="1:20" ht="15" customHeight="1">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5"/>
      <c r="T32" s="105"/>
    </row>
    <row r="33" spans="1:20" ht="15" customHeight="1">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5"/>
      <c r="T33" s="105"/>
    </row>
    <row r="34" spans="1:20" ht="15" customHeight="1">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5"/>
      <c r="T34" s="105"/>
    </row>
    <row r="35" spans="1:20" ht="14.25">
      <c r="A35" s="23"/>
      <c r="B35" s="119" t="s">
        <v>134</v>
      </c>
      <c r="C35" s="124"/>
      <c r="D35" s="59"/>
      <c r="E35" s="60"/>
      <c r="F35" s="55"/>
      <c r="G35" s="61"/>
      <c r="H35" s="55"/>
      <c r="I35" s="61"/>
      <c r="J35" s="55"/>
      <c r="K35" s="61"/>
      <c r="L35" s="55"/>
      <c r="M35" s="61"/>
      <c r="N35" s="70">
        <f t="shared" si="1"/>
        <v>0</v>
      </c>
      <c r="O35" s="71">
        <f t="shared" si="2"/>
        <v>0</v>
      </c>
      <c r="P35" s="68">
        <v>0</v>
      </c>
      <c r="Q35" s="53">
        <f t="shared" si="3"/>
        <v>0</v>
      </c>
      <c r="R35" s="16"/>
      <c r="S35" s="105"/>
      <c r="T35" s="105"/>
    </row>
    <row r="36" spans="1:20" ht="15" customHeight="1">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5"/>
      <c r="T36" s="105"/>
    </row>
    <row r="37" spans="1:20" s="87" customFormat="1" ht="7.5" customHeight="1">
      <c r="A37" s="83"/>
      <c r="B37" s="140">
        <f>COUNTA(B24:B36)</f>
        <v>13</v>
      </c>
      <c r="C37" s="141"/>
      <c r="D37" s="84"/>
      <c r="E37" s="84"/>
      <c r="F37" s="84"/>
      <c r="G37" s="85"/>
      <c r="H37" s="84"/>
      <c r="I37" s="85"/>
      <c r="J37" s="84"/>
      <c r="K37" s="85"/>
      <c r="L37" s="84"/>
      <c r="M37" s="85"/>
      <c r="N37" s="42"/>
      <c r="O37" s="51"/>
      <c r="P37" s="84"/>
      <c r="Q37" s="53"/>
      <c r="R37" s="86" t="b">
        <v>1</v>
      </c>
      <c r="S37" s="106"/>
      <c r="T37" s="106"/>
    </row>
    <row r="38" spans="1:20" ht="14.25">
      <c r="A38" s="142" t="s">
        <v>38</v>
      </c>
      <c r="B38" s="143"/>
      <c r="C38" s="144"/>
      <c r="D38" s="84"/>
      <c r="E38" s="84"/>
      <c r="F38" s="84"/>
      <c r="G38" s="85"/>
      <c r="H38" s="84"/>
      <c r="I38" s="85"/>
      <c r="J38" s="84"/>
      <c r="K38" s="85"/>
      <c r="L38" s="84"/>
      <c r="M38" s="85"/>
      <c r="N38" s="42"/>
      <c r="O38" s="51"/>
      <c r="P38" s="84"/>
      <c r="Q38" s="53"/>
      <c r="R38" s="16" t="b">
        <v>1</v>
      </c>
      <c r="S38" s="105"/>
      <c r="T38" s="105"/>
    </row>
    <row r="39" spans="1:20" ht="7.5" customHeight="1">
      <c r="A39" s="120"/>
      <c r="B39" s="121"/>
      <c r="C39" s="122"/>
      <c r="D39" s="84"/>
      <c r="E39" s="84"/>
      <c r="F39" s="84"/>
      <c r="G39" s="85"/>
      <c r="H39" s="84"/>
      <c r="I39" s="85"/>
      <c r="J39" s="84"/>
      <c r="K39" s="85"/>
      <c r="L39" s="84"/>
      <c r="M39" s="85"/>
      <c r="N39" s="42"/>
      <c r="O39" s="51"/>
      <c r="P39" s="84"/>
      <c r="Q39" s="53"/>
      <c r="R39" s="16" t="b">
        <v>1</v>
      </c>
      <c r="S39" s="105"/>
      <c r="T39" s="105"/>
    </row>
    <row r="40" spans="1:20" ht="15" customHeight="1">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5"/>
      <c r="T40" s="105"/>
    </row>
    <row r="41" spans="1:20" ht="15" customHeight="1">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5"/>
      <c r="T41" s="105"/>
    </row>
    <row r="42" spans="1:20" ht="15" customHeight="1">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5"/>
      <c r="T42" s="105"/>
    </row>
    <row r="43" spans="1:20" ht="15" customHeight="1">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2" t="b">
        <v>1</v>
      </c>
      <c r="S43" s="105"/>
      <c r="T43" s="105"/>
    </row>
    <row r="44" spans="1:20" ht="14.25">
      <c r="A44" s="27"/>
      <c r="B44" s="123"/>
      <c r="C44" s="124"/>
      <c r="D44" s="103"/>
      <c r="E44" s="103"/>
      <c r="F44" s="103"/>
      <c r="G44" s="104"/>
      <c r="H44" s="103"/>
      <c r="I44" s="104"/>
      <c r="J44" s="103"/>
      <c r="K44" s="104"/>
      <c r="L44" s="103"/>
      <c r="M44" s="104"/>
      <c r="N44" s="70"/>
      <c r="O44" s="71"/>
      <c r="P44" s="104"/>
      <c r="Q44" s="53"/>
      <c r="R44" s="16"/>
      <c r="S44" s="105"/>
      <c r="T44" s="105"/>
    </row>
    <row r="45" spans="1:20" ht="13.5" customHeight="1">
      <c r="A45" s="142" t="s">
        <v>26</v>
      </c>
      <c r="B45" s="143"/>
      <c r="C45" s="144"/>
      <c r="D45" s="103"/>
      <c r="E45" s="103"/>
      <c r="F45" s="103"/>
      <c r="G45" s="104"/>
      <c r="H45" s="103"/>
      <c r="I45" s="104"/>
      <c r="J45" s="103"/>
      <c r="K45" s="104"/>
      <c r="L45" s="103"/>
      <c r="M45" s="104"/>
      <c r="N45" s="70"/>
      <c r="O45" s="71"/>
      <c r="P45" s="104"/>
      <c r="Q45" s="53"/>
      <c r="R45" s="16"/>
      <c r="S45" s="105"/>
      <c r="T45" s="105"/>
    </row>
    <row r="46" spans="1:20" ht="6.75" customHeight="1">
      <c r="A46" s="120"/>
      <c r="B46" s="121"/>
      <c r="C46" s="122"/>
      <c r="D46" s="103"/>
      <c r="E46" s="103"/>
      <c r="F46" s="103"/>
      <c r="G46" s="104"/>
      <c r="H46" s="103"/>
      <c r="I46" s="104"/>
      <c r="J46" s="103"/>
      <c r="K46" s="104"/>
      <c r="L46" s="103"/>
      <c r="M46" s="104"/>
      <c r="N46" s="70"/>
      <c r="O46" s="71"/>
      <c r="P46" s="104"/>
      <c r="Q46" s="53"/>
      <c r="R46" s="16"/>
      <c r="S46" s="105"/>
      <c r="T46" s="105"/>
    </row>
    <row r="47" spans="1:20" ht="15" customHeight="1">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5"/>
      <c r="T47" s="105"/>
    </row>
    <row r="48" spans="1:20" ht="15" customHeight="1">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5"/>
      <c r="T48" s="105"/>
    </row>
    <row r="49" spans="1:20" ht="15" customHeight="1">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7"/>
      <c r="T49" s="107"/>
    </row>
    <row r="50" spans="1:20" ht="7.5" customHeight="1">
      <c r="A50" s="23"/>
      <c r="B50" s="151">
        <f>COUNTA(B40:B49)</f>
        <v>7</v>
      </c>
      <c r="C50" s="152"/>
      <c r="D50" s="84"/>
      <c r="E50" s="84"/>
      <c r="F50" s="84"/>
      <c r="G50" s="85"/>
      <c r="H50" s="84"/>
      <c r="I50" s="85"/>
      <c r="J50" s="84"/>
      <c r="K50" s="85"/>
      <c r="L50" s="84"/>
      <c r="M50" s="85"/>
      <c r="N50" s="42"/>
      <c r="O50" s="51"/>
      <c r="P50" s="84"/>
      <c r="Q50" s="53"/>
      <c r="R50" s="16" t="b">
        <v>1</v>
      </c>
      <c r="S50" s="107"/>
      <c r="T50" s="107"/>
    </row>
    <row r="51" spans="1:20" ht="14.25">
      <c r="A51" s="142" t="s">
        <v>20</v>
      </c>
      <c r="B51" s="143"/>
      <c r="C51" s="144"/>
      <c r="D51" s="84"/>
      <c r="E51" s="84"/>
      <c r="F51" s="84"/>
      <c r="G51" s="85"/>
      <c r="H51" s="84"/>
      <c r="I51" s="85"/>
      <c r="J51" s="84"/>
      <c r="K51" s="85"/>
      <c r="L51" s="84"/>
      <c r="M51" s="85"/>
      <c r="N51" s="42"/>
      <c r="O51" s="51"/>
      <c r="P51" s="84"/>
      <c r="Q51" s="53"/>
      <c r="R51" s="16"/>
      <c r="S51" s="107"/>
      <c r="T51" s="107"/>
    </row>
    <row r="52" spans="1:20" ht="14.25">
      <c r="A52" s="82" t="s">
        <v>15</v>
      </c>
      <c r="B52" s="121"/>
      <c r="C52" s="122"/>
      <c r="D52" s="84"/>
      <c r="E52" s="84"/>
      <c r="F52" s="84"/>
      <c r="G52" s="85"/>
      <c r="H52" s="84"/>
      <c r="I52" s="85"/>
      <c r="J52" s="84"/>
      <c r="K52" s="85"/>
      <c r="L52" s="84"/>
      <c r="M52" s="85"/>
      <c r="N52" s="42"/>
      <c r="O52" s="51"/>
      <c r="P52" s="84"/>
      <c r="Q52" s="53"/>
      <c r="R52" s="16" t="b">
        <v>1</v>
      </c>
      <c r="S52" s="107"/>
      <c r="T52" s="107"/>
    </row>
    <row r="53" spans="1:20" ht="26.25" customHeight="1">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7"/>
      <c r="T53" s="107"/>
    </row>
    <row r="54" spans="1:20" ht="15" customHeight="1">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7"/>
      <c r="T54" s="107"/>
    </row>
    <row r="55" spans="1:20" ht="7.5" customHeight="1">
      <c r="A55" s="17"/>
      <c r="B55" s="151">
        <f>COUNTA(B53:B54)</f>
        <v>2</v>
      </c>
      <c r="C55" s="152"/>
      <c r="D55" s="84"/>
      <c r="E55" s="84"/>
      <c r="F55" s="84"/>
      <c r="G55" s="85"/>
      <c r="H55" s="84"/>
      <c r="I55" s="85"/>
      <c r="J55" s="84"/>
      <c r="K55" s="85"/>
      <c r="L55" s="84"/>
      <c r="M55" s="85"/>
      <c r="N55" s="42"/>
      <c r="O55" s="51"/>
      <c r="P55" s="84"/>
      <c r="Q55" s="53"/>
      <c r="R55" s="16" t="b">
        <v>1</v>
      </c>
      <c r="S55" s="107"/>
      <c r="T55" s="107"/>
    </row>
    <row r="56" spans="1:20" ht="14.25">
      <c r="A56" s="82" t="s">
        <v>16</v>
      </c>
      <c r="B56" s="37"/>
      <c r="C56" s="38"/>
      <c r="D56" s="84"/>
      <c r="E56" s="84"/>
      <c r="F56" s="84"/>
      <c r="G56" s="85"/>
      <c r="H56" s="84"/>
      <c r="I56" s="85"/>
      <c r="J56" s="84"/>
      <c r="K56" s="85"/>
      <c r="L56" s="84"/>
      <c r="M56" s="85"/>
      <c r="N56" s="42"/>
      <c r="O56" s="51"/>
      <c r="P56" s="84"/>
      <c r="Q56" s="53"/>
      <c r="R56" s="16" t="b">
        <v>1</v>
      </c>
      <c r="S56" s="107"/>
      <c r="T56" s="107"/>
    </row>
    <row r="57" spans="1:20" ht="25.5" customHeight="1">
      <c r="A57" s="27"/>
      <c r="B57" s="149" t="s">
        <v>46</v>
      </c>
      <c r="C57" s="150"/>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7"/>
      <c r="T57" s="107"/>
    </row>
    <row r="58" spans="1:20" ht="15" customHeight="1">
      <c r="A58" s="27"/>
      <c r="B58" s="149" t="s">
        <v>47</v>
      </c>
      <c r="C58" s="150"/>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7"/>
      <c r="T58" s="107"/>
    </row>
    <row r="59" spans="1:20" ht="12.75" customHeight="1">
      <c r="A59" s="17"/>
      <c r="B59" s="151">
        <f>COUNTA(B57:C58)</f>
        <v>2</v>
      </c>
      <c r="C59" s="152"/>
      <c r="D59" s="42"/>
      <c r="E59" s="42"/>
      <c r="F59" s="42"/>
      <c r="G59" s="51"/>
      <c r="H59" s="42"/>
      <c r="I59" s="51"/>
      <c r="J59" s="42"/>
      <c r="K59" s="51"/>
      <c r="L59" s="42"/>
      <c r="M59" s="51"/>
      <c r="N59" s="42"/>
      <c r="O59" s="51"/>
      <c r="P59" s="42"/>
      <c r="Q59" s="53"/>
      <c r="R59" s="16" t="b">
        <v>1</v>
      </c>
      <c r="S59" s="107"/>
      <c r="T59" s="107"/>
    </row>
    <row r="60" spans="1:20" ht="14.25">
      <c r="A60" s="82" t="s">
        <v>17</v>
      </c>
      <c r="B60" s="45"/>
      <c r="C60" s="38"/>
      <c r="D60" s="42"/>
      <c r="E60" s="42"/>
      <c r="F60" s="42"/>
      <c r="G60" s="51"/>
      <c r="H60" s="42"/>
      <c r="I60" s="51"/>
      <c r="J60" s="42"/>
      <c r="K60" s="51"/>
      <c r="L60" s="42"/>
      <c r="M60" s="51"/>
      <c r="N60" s="42"/>
      <c r="O60" s="51"/>
      <c r="P60" s="42"/>
      <c r="Q60" s="53"/>
      <c r="R60" s="16" t="b">
        <v>1</v>
      </c>
      <c r="S60" s="107"/>
      <c r="T60" s="107"/>
    </row>
    <row r="61" spans="1:20" ht="14.25">
      <c r="A61" s="27"/>
      <c r="B61" s="147" t="s">
        <v>81</v>
      </c>
      <c r="C61" s="148"/>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7"/>
      <c r="T61" s="107"/>
    </row>
    <row r="62" spans="1:20" ht="14.25">
      <c r="A62" s="27"/>
      <c r="B62" s="147" t="s">
        <v>80</v>
      </c>
      <c r="C62" s="148"/>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7"/>
      <c r="T62" s="107"/>
    </row>
    <row r="63" spans="1:20" ht="14.25">
      <c r="A63" s="27"/>
      <c r="B63" s="147" t="s">
        <v>82</v>
      </c>
      <c r="C63" s="148"/>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7"/>
      <c r="T63" s="107"/>
    </row>
    <row r="64" spans="1:20" ht="15" customHeight="1">
      <c r="A64" s="27"/>
      <c r="B64" s="151">
        <f>COUNTA(B61:C62)</f>
        <v>2</v>
      </c>
      <c r="C64" s="152"/>
      <c r="D64" s="42"/>
      <c r="E64" s="42"/>
      <c r="F64" s="42"/>
      <c r="G64" s="51"/>
      <c r="H64" s="42"/>
      <c r="I64" s="51"/>
      <c r="J64" s="42"/>
      <c r="K64" s="51"/>
      <c r="L64" s="42"/>
      <c r="M64" s="51"/>
      <c r="N64" s="42"/>
      <c r="O64" s="51"/>
      <c r="P64" s="42"/>
      <c r="Q64" s="53"/>
      <c r="R64" s="16" t="b">
        <v>1</v>
      </c>
      <c r="S64" s="107"/>
      <c r="T64" s="107"/>
    </row>
    <row r="65" spans="1:20" ht="14.25">
      <c r="A65" s="82" t="s">
        <v>18</v>
      </c>
      <c r="B65" s="37"/>
      <c r="C65" s="38"/>
      <c r="D65" s="84"/>
      <c r="E65" s="84"/>
      <c r="F65" s="84"/>
      <c r="G65" s="85"/>
      <c r="H65" s="84"/>
      <c r="I65" s="85"/>
      <c r="J65" s="84"/>
      <c r="K65" s="85"/>
      <c r="L65" s="84"/>
      <c r="M65" s="85"/>
      <c r="N65" s="42"/>
      <c r="O65" s="51"/>
      <c r="P65" s="84"/>
      <c r="Q65" s="53"/>
      <c r="R65" s="16" t="b">
        <v>1</v>
      </c>
      <c r="S65" s="107"/>
      <c r="T65" s="107"/>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7"/>
      <c r="T66" s="107"/>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7"/>
      <c r="T67" s="107"/>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7"/>
      <c r="T68" s="107"/>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7"/>
      <c r="T69" s="107"/>
    </row>
    <row r="70" spans="4:20" ht="14.25">
      <c r="D70" s="42"/>
      <c r="E70" s="42"/>
      <c r="F70" s="42"/>
      <c r="G70" s="51"/>
      <c r="H70" s="42"/>
      <c r="I70" s="51"/>
      <c r="J70" s="42"/>
      <c r="K70" s="51"/>
      <c r="L70" s="42"/>
      <c r="M70" s="51"/>
      <c r="N70" s="42"/>
      <c r="O70" s="51"/>
      <c r="P70" s="42"/>
      <c r="Q70" s="53"/>
      <c r="R70" s="16"/>
      <c r="S70" s="107"/>
      <c r="T70" s="107"/>
    </row>
    <row r="71" spans="1:20" ht="14.25">
      <c r="A71" s="82" t="s">
        <v>27</v>
      </c>
      <c r="B71" s="37"/>
      <c r="C71" s="38"/>
      <c r="D71" s="84"/>
      <c r="E71" s="84"/>
      <c r="F71" s="84"/>
      <c r="G71" s="85"/>
      <c r="H71" s="84"/>
      <c r="I71" s="85"/>
      <c r="J71" s="84"/>
      <c r="K71" s="85"/>
      <c r="L71" s="84"/>
      <c r="M71" s="85"/>
      <c r="N71" s="42"/>
      <c r="O71" s="51"/>
      <c r="P71" s="84"/>
      <c r="Q71" s="53"/>
      <c r="R71" s="16" t="b">
        <v>1</v>
      </c>
      <c r="S71" s="107"/>
      <c r="T71" s="107"/>
    </row>
    <row r="72" spans="1:20" ht="13.5" customHeight="1">
      <c r="A72" s="23"/>
      <c r="B72" s="147" t="s">
        <v>48</v>
      </c>
      <c r="C72" s="148"/>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7"/>
      <c r="T72" s="107"/>
    </row>
    <row r="73" spans="1:20" ht="14.25">
      <c r="A73" s="27"/>
      <c r="B73" s="147" t="s">
        <v>49</v>
      </c>
      <c r="C73" s="148"/>
      <c r="D73" s="59"/>
      <c r="E73" s="60"/>
      <c r="F73" s="55"/>
      <c r="G73" s="61"/>
      <c r="H73" s="55"/>
      <c r="I73" s="61"/>
      <c r="J73" s="55"/>
      <c r="K73" s="61"/>
      <c r="L73" s="55"/>
      <c r="M73" s="61"/>
      <c r="N73" s="70">
        <f t="shared" si="4"/>
        <v>0</v>
      </c>
      <c r="O73" s="71">
        <f t="shared" si="5"/>
        <v>0</v>
      </c>
      <c r="P73" s="68">
        <v>0</v>
      </c>
      <c r="Q73" s="53">
        <f t="shared" si="6"/>
        <v>0</v>
      </c>
      <c r="R73" s="16" t="b">
        <v>1</v>
      </c>
      <c r="S73" s="107"/>
      <c r="T73" s="107"/>
    </row>
    <row r="74" spans="1:20" ht="14.25">
      <c r="A74" s="27"/>
      <c r="B74" s="147" t="s">
        <v>50</v>
      </c>
      <c r="C74" s="148"/>
      <c r="D74" s="59"/>
      <c r="E74" s="60"/>
      <c r="F74" s="55"/>
      <c r="G74" s="61"/>
      <c r="H74" s="55"/>
      <c r="I74" s="61"/>
      <c r="J74" s="55"/>
      <c r="K74" s="61"/>
      <c r="L74" s="55"/>
      <c r="M74" s="61"/>
      <c r="N74" s="70">
        <f t="shared" si="4"/>
        <v>0</v>
      </c>
      <c r="O74" s="71">
        <f t="shared" si="5"/>
        <v>0</v>
      </c>
      <c r="P74" s="68">
        <v>0</v>
      </c>
      <c r="Q74" s="53">
        <f t="shared" si="6"/>
        <v>0</v>
      </c>
      <c r="R74" s="16" t="b">
        <v>1</v>
      </c>
      <c r="S74" s="107"/>
      <c r="T74" s="107"/>
    </row>
    <row r="75" spans="1:20" ht="14.25">
      <c r="A75" s="27"/>
      <c r="B75" s="147" t="s">
        <v>51</v>
      </c>
      <c r="C75" s="148"/>
      <c r="D75" s="59"/>
      <c r="E75" s="60"/>
      <c r="F75" s="55"/>
      <c r="G75" s="61"/>
      <c r="H75" s="55"/>
      <c r="I75" s="61"/>
      <c r="J75" s="55"/>
      <c r="K75" s="61"/>
      <c r="L75" s="55"/>
      <c r="M75" s="61"/>
      <c r="N75" s="70">
        <f t="shared" si="4"/>
        <v>0</v>
      </c>
      <c r="O75" s="71">
        <f t="shared" si="5"/>
        <v>0</v>
      </c>
      <c r="P75" s="68">
        <v>0</v>
      </c>
      <c r="Q75" s="53">
        <f t="shared" si="6"/>
        <v>0</v>
      </c>
      <c r="R75" s="16" t="b">
        <v>1</v>
      </c>
      <c r="S75" s="107"/>
      <c r="T75" s="107"/>
    </row>
    <row r="76" spans="1:20" ht="26.25" customHeight="1">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7"/>
      <c r="T76" s="107"/>
    </row>
    <row r="77" spans="1:20" ht="14.25">
      <c r="A77" s="27"/>
      <c r="B77" s="147" t="s">
        <v>53</v>
      </c>
      <c r="C77" s="148"/>
      <c r="D77" s="59"/>
      <c r="E77" s="60"/>
      <c r="F77" s="55"/>
      <c r="G77" s="61"/>
      <c r="H77" s="55"/>
      <c r="I77" s="61"/>
      <c r="J77" s="55"/>
      <c r="K77" s="61"/>
      <c r="L77" s="55"/>
      <c r="M77" s="61"/>
      <c r="N77" s="70">
        <f t="shared" si="4"/>
        <v>0</v>
      </c>
      <c r="O77" s="71">
        <f t="shared" si="5"/>
        <v>0</v>
      </c>
      <c r="P77" s="68">
        <v>0</v>
      </c>
      <c r="Q77" s="53">
        <f t="shared" si="6"/>
        <v>0</v>
      </c>
      <c r="R77" s="16" t="b">
        <v>1</v>
      </c>
      <c r="S77" s="107"/>
      <c r="T77" s="107"/>
    </row>
    <row r="78" spans="1:20" ht="14.25">
      <c r="A78" s="27"/>
      <c r="B78" s="147" t="s">
        <v>54</v>
      </c>
      <c r="C78" s="148"/>
      <c r="D78" s="59"/>
      <c r="E78" s="60"/>
      <c r="F78" s="55"/>
      <c r="G78" s="61"/>
      <c r="H78" s="55"/>
      <c r="I78" s="61"/>
      <c r="J78" s="55"/>
      <c r="K78" s="61"/>
      <c r="L78" s="55"/>
      <c r="M78" s="61"/>
      <c r="N78" s="70">
        <f t="shared" si="4"/>
        <v>0</v>
      </c>
      <c r="O78" s="71">
        <f t="shared" si="5"/>
        <v>0</v>
      </c>
      <c r="P78" s="68">
        <v>0</v>
      </c>
      <c r="Q78" s="53">
        <f t="shared" si="6"/>
        <v>0</v>
      </c>
      <c r="R78" s="16" t="b">
        <v>1</v>
      </c>
      <c r="S78" s="107"/>
      <c r="T78" s="107"/>
    </row>
    <row r="79" spans="1:20" ht="14.25">
      <c r="A79" s="17"/>
      <c r="B79" s="147" t="s">
        <v>55</v>
      </c>
      <c r="C79" s="148"/>
      <c r="D79" s="59"/>
      <c r="E79" s="60"/>
      <c r="F79" s="55"/>
      <c r="G79" s="61"/>
      <c r="H79" s="55"/>
      <c r="I79" s="61"/>
      <c r="J79" s="55"/>
      <c r="K79" s="61"/>
      <c r="L79" s="55"/>
      <c r="M79" s="61"/>
      <c r="N79" s="70">
        <f t="shared" si="4"/>
        <v>0</v>
      </c>
      <c r="O79" s="71">
        <f t="shared" si="5"/>
        <v>0</v>
      </c>
      <c r="P79" s="68">
        <v>0</v>
      </c>
      <c r="Q79" s="53">
        <f t="shared" si="6"/>
        <v>0</v>
      </c>
      <c r="R79" s="16" t="b">
        <v>1</v>
      </c>
      <c r="S79" s="107"/>
      <c r="T79" s="107"/>
    </row>
    <row r="80" spans="1:20" ht="14.25">
      <c r="A80" s="27"/>
      <c r="B80" s="147" t="s">
        <v>56</v>
      </c>
      <c r="C80" s="148"/>
      <c r="D80" s="59"/>
      <c r="E80" s="60"/>
      <c r="F80" s="55"/>
      <c r="G80" s="61"/>
      <c r="H80" s="55"/>
      <c r="I80" s="61"/>
      <c r="J80" s="55"/>
      <c r="K80" s="61"/>
      <c r="L80" s="55"/>
      <c r="M80" s="61"/>
      <c r="N80" s="70">
        <f t="shared" si="4"/>
        <v>0</v>
      </c>
      <c r="O80" s="71">
        <f t="shared" si="5"/>
        <v>0</v>
      </c>
      <c r="P80" s="68">
        <v>0</v>
      </c>
      <c r="Q80" s="53">
        <f t="shared" si="6"/>
        <v>0</v>
      </c>
      <c r="R80" s="16" t="b">
        <v>1</v>
      </c>
      <c r="S80" s="107"/>
      <c r="T80" s="107"/>
    </row>
    <row r="81" spans="1:20" ht="14.25">
      <c r="A81" s="27"/>
      <c r="B81" s="147" t="s">
        <v>57</v>
      </c>
      <c r="C81" s="148"/>
      <c r="D81" s="59"/>
      <c r="E81" s="60"/>
      <c r="F81" s="55"/>
      <c r="G81" s="61"/>
      <c r="H81" s="55"/>
      <c r="I81" s="61"/>
      <c r="J81" s="55"/>
      <c r="K81" s="61"/>
      <c r="L81" s="55"/>
      <c r="M81" s="61"/>
      <c r="N81" s="70">
        <f t="shared" si="4"/>
        <v>0</v>
      </c>
      <c r="O81" s="71">
        <f t="shared" si="5"/>
        <v>0</v>
      </c>
      <c r="P81" s="68">
        <v>0</v>
      </c>
      <c r="Q81" s="53">
        <f t="shared" si="6"/>
        <v>0</v>
      </c>
      <c r="R81" s="16" t="b">
        <v>1</v>
      </c>
      <c r="S81" s="107"/>
      <c r="T81" s="107"/>
    </row>
    <row r="82" spans="1:20" ht="14.25">
      <c r="A82" s="27"/>
      <c r="B82" s="147" t="s">
        <v>58</v>
      </c>
      <c r="C82" s="148"/>
      <c r="D82" s="59"/>
      <c r="E82" s="60"/>
      <c r="F82" s="55"/>
      <c r="G82" s="61"/>
      <c r="H82" s="55"/>
      <c r="I82" s="61"/>
      <c r="J82" s="55"/>
      <c r="K82" s="61"/>
      <c r="L82" s="55"/>
      <c r="M82" s="61"/>
      <c r="N82" s="70">
        <f t="shared" si="4"/>
        <v>0</v>
      </c>
      <c r="O82" s="71">
        <f t="shared" si="5"/>
        <v>0</v>
      </c>
      <c r="P82" s="68">
        <v>0</v>
      </c>
      <c r="Q82" s="53">
        <f t="shared" si="6"/>
        <v>0</v>
      </c>
      <c r="R82" s="16" t="b">
        <v>1</v>
      </c>
      <c r="S82" s="107"/>
      <c r="T82" s="107"/>
    </row>
    <row r="83" spans="1:20" ht="14.25">
      <c r="A83" s="27"/>
      <c r="B83" s="147" t="s">
        <v>59</v>
      </c>
      <c r="C83" s="148"/>
      <c r="D83" s="59"/>
      <c r="E83" s="60"/>
      <c r="F83" s="55"/>
      <c r="G83" s="61"/>
      <c r="H83" s="55"/>
      <c r="I83" s="61"/>
      <c r="J83" s="55"/>
      <c r="K83" s="61"/>
      <c r="L83" s="55"/>
      <c r="M83" s="61"/>
      <c r="N83" s="70">
        <f t="shared" si="4"/>
        <v>0</v>
      </c>
      <c r="O83" s="71">
        <f t="shared" si="5"/>
        <v>0</v>
      </c>
      <c r="P83" s="68">
        <v>0</v>
      </c>
      <c r="Q83" s="53">
        <f t="shared" si="6"/>
        <v>0</v>
      </c>
      <c r="R83" s="16" t="b">
        <v>1</v>
      </c>
      <c r="S83" s="107"/>
      <c r="T83" s="107"/>
    </row>
    <row r="84" spans="1:20" ht="12" customHeight="1">
      <c r="A84" s="27"/>
      <c r="B84" s="151">
        <f>COUNTA(B72:C83)</f>
        <v>12</v>
      </c>
      <c r="C84" s="152"/>
      <c r="D84" s="42"/>
      <c r="E84" s="42"/>
      <c r="F84" s="42"/>
      <c r="G84" s="51"/>
      <c r="H84" s="42"/>
      <c r="I84" s="51"/>
      <c r="J84" s="42"/>
      <c r="K84" s="51"/>
      <c r="L84" s="42"/>
      <c r="M84" s="51"/>
      <c r="N84" s="42"/>
      <c r="O84" s="51"/>
      <c r="P84" s="42"/>
      <c r="Q84" s="53"/>
      <c r="R84" s="16" t="b">
        <v>1</v>
      </c>
      <c r="S84" s="107"/>
      <c r="T84" s="107"/>
    </row>
    <row r="85" spans="1:20" ht="14.25">
      <c r="A85" s="82" t="s">
        <v>21</v>
      </c>
      <c r="B85" s="37"/>
      <c r="C85" s="38"/>
      <c r="D85" s="42"/>
      <c r="E85" s="42"/>
      <c r="F85" s="42"/>
      <c r="G85" s="51"/>
      <c r="H85" s="42"/>
      <c r="I85" s="51"/>
      <c r="J85" s="42"/>
      <c r="K85" s="51"/>
      <c r="L85" s="42"/>
      <c r="M85" s="51"/>
      <c r="N85" s="42"/>
      <c r="O85" s="51"/>
      <c r="P85" s="42"/>
      <c r="Q85" s="53"/>
      <c r="R85" s="16" t="b">
        <v>1</v>
      </c>
      <c r="S85" s="107"/>
      <c r="T85" s="107"/>
    </row>
    <row r="86" spans="1:20" ht="30" customHeight="1">
      <c r="A86" s="27"/>
      <c r="B86" s="149" t="s">
        <v>60</v>
      </c>
      <c r="C86" s="150"/>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7"/>
      <c r="T86" s="107"/>
    </row>
    <row r="87" spans="1:20" ht="12.75" customHeight="1">
      <c r="A87" s="28"/>
      <c r="B87" s="39"/>
      <c r="C87" s="40"/>
      <c r="D87" s="88"/>
      <c r="E87" s="88"/>
      <c r="F87" s="88"/>
      <c r="G87" s="89"/>
      <c r="H87" s="88"/>
      <c r="I87" s="89"/>
      <c r="J87" s="88"/>
      <c r="K87" s="89"/>
      <c r="L87" s="88"/>
      <c r="M87" s="89"/>
      <c r="N87" s="43"/>
      <c r="O87" s="52"/>
      <c r="P87" s="88"/>
      <c r="Q87" s="54"/>
      <c r="R87" s="16" t="b">
        <v>1</v>
      </c>
      <c r="S87" s="108"/>
      <c r="T87" s="108"/>
    </row>
    <row r="88" ht="14.25">
      <c r="A88" s="75" t="str">
        <f>SheetNames!A9</f>
        <v>LIM341</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dataValidations count="1">
    <dataValidation type="whole" allowBlank="1" showInputMessage="1" showErrorMessage="1" sqref="D24:M86 D5:D15">
      <formula1>0</formula1>
      <formula2>999999999999999</formula2>
    </dataValidation>
  </dataValidations>
  <printOptions/>
  <pageMargins left="0.7" right="0.7" top="0.75" bottom="0.75" header="0.3" footer="0.3"/>
  <pageSetup fitToHeight="1" fitToWidth="1" horizontalDpi="600" verticalDpi="600" orientation="landscape" scale="36"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Sylvester Mohloli</dc:creator>
  <cp:keywords/>
  <dc:description/>
  <cp:lastModifiedBy>Elsabe Rossouw</cp:lastModifiedBy>
  <cp:lastPrinted>2020-06-03T20:32:46Z</cp:lastPrinted>
  <dcterms:created xsi:type="dcterms:W3CDTF">2011-11-28T13:27:15Z</dcterms:created>
  <dcterms:modified xsi:type="dcterms:W3CDTF">2020-08-17T15:24:11Z</dcterms:modified>
  <cp:category/>
  <cp:version/>
  <cp:contentType/>
  <cp:contentStatus/>
</cp:coreProperties>
</file>